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65" windowHeight="6165" tabRatio="961" firstSheet="6" activeTab="15"/>
  </bookViews>
  <sheets>
    <sheet name="Рис.1. Доступность и качество " sheetId="1" r:id="rId1"/>
    <sheet name="1. Доступность и качество ОД" sheetId="2" r:id="rId2"/>
    <sheet name="Рис.2 Выявление ОД" sheetId="3" r:id="rId3"/>
    <sheet name="2. Выявление ОД" sheetId="4" r:id="rId4"/>
    <sheet name="Рис.3. Дети с ОВЗ" sheetId="5" r:id="rId5"/>
    <sheet name="3. Дети с ОВЗ" sheetId="6" r:id="rId6"/>
    <sheet name="Рис.4. Здоровье" sheetId="7" r:id="rId7"/>
    <sheet name="4. Здоровье" sheetId="8" r:id="rId8"/>
    <sheet name="5. Кадровый потенциал" sheetId="9" r:id="rId9"/>
    <sheet name="Рис.5. Кадровый потенциал" sheetId="10" r:id="rId10"/>
    <sheet name="Рис.6. ГОУ" sheetId="11" r:id="rId11"/>
    <sheet name="6. ГОУ" sheetId="12" r:id="rId12"/>
    <sheet name="Рис.7. Итоговая таблица по педа" sheetId="13" r:id="rId13"/>
    <sheet name="Рис.8. Рейтинг педагогов " sheetId="14" r:id="rId14"/>
    <sheet name="8.Рейтинг педагогов" sheetId="15" r:id="rId15"/>
    <sheet name="7. Итоговая таблица по педагога" sheetId="16" r:id="rId16"/>
  </sheets>
  <definedNames>
    <definedName name="_xlnm.Print_Area" localSheetId="1">'1. Доступность и качество ОД'!$A$1:$R$20</definedName>
    <definedName name="_xlnm.Print_Area" localSheetId="3">'2. Выявление ОД'!$A$1:$H$15</definedName>
    <definedName name="_xlnm.Print_Area" localSheetId="5">'3. Дети с ОВЗ'!$J$3</definedName>
    <definedName name="_xlnm.Print_Area" localSheetId="7">'4. Здоровье'!$A$1:$H$16</definedName>
    <definedName name="_xlnm.Print_Area" localSheetId="8">'5. Кадровый потенциал'!$A$1:$P$17</definedName>
    <definedName name="_xlnm.Print_Area" localSheetId="11">'6. ГОУ'!$A$1:$G$13</definedName>
    <definedName name="_xlnm.Print_Area" localSheetId="15">'7. Итоговая таблица по педагога'!$A$1:$L$18</definedName>
    <definedName name="_xlnm.Print_Area" localSheetId="14">'8.Рейтинг педагогов'!$A$1:$M$18</definedName>
  </definedNames>
  <calcPr fullCalcOnLoad="1"/>
</workbook>
</file>

<file path=xl/sharedStrings.xml><?xml version="1.0" encoding="utf-8"?>
<sst xmlns="http://schemas.openxmlformats.org/spreadsheetml/2006/main" count="93" uniqueCount="67">
  <si>
    <t>Ф.И.О. педагога</t>
  </si>
  <si>
    <t>Итоговые значения по таблице № 1</t>
  </si>
  <si>
    <t>Итоговые значения по таблице № 4</t>
  </si>
  <si>
    <t>Итоговые значения по таблице № 5</t>
  </si>
  <si>
    <t>Итоговые значения по таблице № 6</t>
  </si>
  <si>
    <t>Суммарный  балл</t>
  </si>
  <si>
    <t>Итоговые значения по таблице № 2</t>
  </si>
  <si>
    <t>Итоговые значения по таблице № 3</t>
  </si>
  <si>
    <t>№ п/п</t>
  </si>
  <si>
    <t>Итоговая таблица</t>
  </si>
  <si>
    <t>ИТОГО</t>
  </si>
  <si>
    <t>Доля обучающихся, принявших участие в мероприятиях различного уровня</t>
  </si>
  <si>
    <t>Наличие разработанных педагогом ЭУМК</t>
  </si>
  <si>
    <t>Доля обучающихся, освоивших программу на высоком уровне</t>
  </si>
  <si>
    <t>Использование педагогом ЭОР</t>
  </si>
  <si>
    <t>Доля обучающихся, принявших участие в интернет-конкурсах</t>
  </si>
  <si>
    <t>Использование современных ОТ</t>
  </si>
  <si>
    <t>Участие в реализации программ внеурочной деятельности</t>
  </si>
  <si>
    <t>Участие в оказании платных ОУ</t>
  </si>
  <si>
    <t>Участие в разработке и реализации программ каникулярного отдыха</t>
  </si>
  <si>
    <t>Сохранность контингента обучающихся</t>
  </si>
  <si>
    <t>% качества ОД</t>
  </si>
  <si>
    <t>ДОСТУПНОСТЬ И КАЧЕСТВО ОБРАЗОВАТЕЛЬНОЙ ДЕЯТЕЛЬНОСТИ</t>
  </si>
  <si>
    <t>ВЫЯВЛЕНИЕ И ПОДДЕРЖКА ОДАРЕННЫХ ДЕТЕЙ</t>
  </si>
  <si>
    <t>Доля обучающихся, для которых разработаны и реализуются ИОМ</t>
  </si>
  <si>
    <t>Доля обучающихся, подготовивших проекты</t>
  </si>
  <si>
    <t>Доля обучающихся - победителей и призеров конкурсных мероприятий</t>
  </si>
  <si>
    <t>Доля победителей и призеров интернет-конкурсов</t>
  </si>
  <si>
    <t>Доля выпускников, поступивших на дальнейшее обучение по профилю деятельности ДО</t>
  </si>
  <si>
    <t>ПОДДЕРЖКА ДЕТЕЙ С ОГРАНИЧЕННЫМИ ВОЗМОЖНОСТЯМИ ЗДОРОВЬЯ, ПРОФИЛАКТИКА ДЕВИАНТНОГО ПОВЕДЕНИЯ</t>
  </si>
  <si>
    <t>Динамика индивидуальных достижений социально неблагополучных обучающихся</t>
  </si>
  <si>
    <t>Организация профилактических  мероприятий</t>
  </si>
  <si>
    <t>Организация воспитательных мероприятий</t>
  </si>
  <si>
    <t>Количество детей с ОВЗ, охваченных инклюзивных образованием</t>
  </si>
  <si>
    <t>Участие в дистанционном обучении детей с ОВЗ, обучении на дому</t>
  </si>
  <si>
    <t>Количество детей с ОВЗ, принявших участие в конкурсных мероприятиях</t>
  </si>
  <si>
    <t>Количество детей с ОВЗ, принявших участие в воспитательных мерогприятиях</t>
  </si>
  <si>
    <t>Участие в мероприятиях клуба "Надежда"</t>
  </si>
  <si>
    <t>СОХРАНЕНИЕ И УКРЕПЛЕНИЕ ЗДОРОВЬЯ, ФОРМИРОВАНИЕ ФИЗИЧЕСКИХ И ВОЛЕВЫХ КАЧЕСТВ У ДЕТЕЙ И ПОДРОСТКОВ</t>
  </si>
  <si>
    <t>Периодичность проведения мероприятий по ПБ, БДД, профилактике терроризма</t>
  </si>
  <si>
    <t>Использование технологий, направленных на решение задач здоровьесбережения</t>
  </si>
  <si>
    <t>Вовлеченность обучающихся в спортивно-оздоровительные мероприятия</t>
  </si>
  <si>
    <t>Вовлеченность родителей в пропагандистские, спортивно-массовые мероприятия</t>
  </si>
  <si>
    <t>итого</t>
  </si>
  <si>
    <t>РАЗВИТИЕ КАДРОВОГО ПОТЕНЦИАЛА</t>
  </si>
  <si>
    <t>Участие в работе творческих групп педагогов, осуществляющих деятельность в учреждении</t>
  </si>
  <si>
    <t>Посещение открытых занятий коллег с целью обмена опытом работы</t>
  </si>
  <si>
    <t>Участие в работе жюри интеллектуальных, творческих конкурсов, спортивных соревнований муниципального, регионального уровней</t>
  </si>
  <si>
    <t>Участие в работе по диссеминации педагогического опыта на мероприятиях различного уровня</t>
  </si>
  <si>
    <t>Участие в заочных, дистанционных конкурсах, направленных на диссеминацию педагогического опыта работы</t>
  </si>
  <si>
    <t xml:space="preserve">Наличие опубликованных материалов из опыта работы в научно-методических журналах, информационно-аналитических сборниках </t>
  </si>
  <si>
    <t xml:space="preserve">Участие в конкурсах профессионального мастерства </t>
  </si>
  <si>
    <t>Результативность участия в конкурсах профессионального мастерства</t>
  </si>
  <si>
    <t xml:space="preserve">Наличие постоянно обновляемого электронного ресурса </t>
  </si>
  <si>
    <t xml:space="preserve">Участие в сетевых профессиональных интернет-сообществах: «Школлеги», «Педсовет», «Интеллектуально-творческий потенциал России» </t>
  </si>
  <si>
    <t>Участие в работе по повышению уровня профессионального мастерства молодых педагогов</t>
  </si>
  <si>
    <t>ГОСУДАРСТВЕННО-ОБЩЕСТВЕННОЕ УПРАВЛЕНИЕ И ИНФОРМАЦИОННАЯ ОТКРЫТОСТЬ ДЕЯТЕЛЬНОСТИ УЧРЕЖДЕНИИ</t>
  </si>
  <si>
    <t>Участие в работе Управляющего Совета учреждения</t>
  </si>
  <si>
    <t xml:space="preserve">Привлечение родителей к участию в управлении учреждением </t>
  </si>
  <si>
    <t xml:space="preserve">Взаимодействие педагога с родителями обучающихся </t>
  </si>
  <si>
    <t xml:space="preserve">Информирование общественности о деятельности детского коллектива в СМИ </t>
  </si>
  <si>
    <t xml:space="preserve">Информирование общественности о деятельности детского коллектива на сайте учреждения </t>
  </si>
  <si>
    <t>ФИО педагога</t>
  </si>
  <si>
    <t>Рейтинг</t>
  </si>
  <si>
    <t>участие в организации и проведении мероприятий на уровне учреждения</t>
  </si>
  <si>
    <t>участие в организации и проведении мероприятий на уровне города</t>
  </si>
  <si>
    <t>Показатель благоприятного психологического климата в детском коллективе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</si>
</sst>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0"/>
  </numFmts>
  <fonts count="63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7"/>
      <color indexed="8"/>
      <name val="Franklin Gothic Book"/>
      <family val="2"/>
    </font>
    <font>
      <b/>
      <sz val="7"/>
      <color indexed="8"/>
      <name val="Franklin Gothic Book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9.25"/>
      <color indexed="8"/>
      <name val="Arial Cyr"/>
      <family val="0"/>
    </font>
    <font>
      <sz val="6.4"/>
      <color indexed="8"/>
      <name val="Arial Cyr"/>
      <family val="0"/>
    </font>
    <font>
      <sz val="8.75"/>
      <color indexed="8"/>
      <name val="Arial Cyr"/>
      <family val="0"/>
    </font>
    <font>
      <sz val="9.2"/>
      <color indexed="8"/>
      <name val="Arial Cyr"/>
      <family val="0"/>
    </font>
    <font>
      <b/>
      <sz val="9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Franklin Gothic Book"/>
      <family val="2"/>
    </font>
    <font>
      <b/>
      <sz val="8.25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9.25"/>
      <color indexed="8"/>
      <name val="Arial Cyr"/>
      <family val="0"/>
    </font>
    <font>
      <b/>
      <sz val="8"/>
      <color indexed="8"/>
      <name val="Arial Cyr"/>
      <family val="0"/>
    </font>
    <font>
      <b/>
      <sz val="10.5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5" borderId="7" applyNumberFormat="0" applyAlignment="0" applyProtection="0"/>
    <xf numFmtId="0" fontId="9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2" fillId="30" borderId="0" xfId="0" applyNumberFormat="1" applyFont="1" applyFill="1" applyBorder="1" applyAlignment="1">
      <alignment horizontal="center" vertical="center" wrapText="1"/>
    </xf>
    <xf numFmtId="180" fontId="2" fillId="3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30" borderId="0" xfId="0" applyFont="1" applyFill="1" applyBorder="1" applyAlignment="1">
      <alignment wrapText="1"/>
    </xf>
    <xf numFmtId="180" fontId="2" fillId="30" borderId="0" xfId="0" applyNumberFormat="1" applyFont="1" applyFill="1" applyBorder="1" applyAlignment="1">
      <alignment wrapText="1"/>
    </xf>
    <xf numFmtId="182" fontId="2" fillId="30" borderId="0" xfId="0" applyNumberFormat="1" applyFont="1" applyFill="1" applyBorder="1" applyAlignment="1">
      <alignment wrapText="1"/>
    </xf>
    <xf numFmtId="0" fontId="10" fillId="0" borderId="12" xfId="15" applyFont="1" applyFill="1" applyBorder="1" applyAlignment="1">
      <alignment horizontal="center" vertical="center" wrapText="1"/>
    </xf>
    <xf numFmtId="0" fontId="10" fillId="31" borderId="12" xfId="15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32" borderId="12" xfId="15" applyFont="1" applyFill="1" applyBorder="1" applyAlignment="1">
      <alignment horizontal="center" vertical="center" wrapText="1"/>
    </xf>
    <xf numFmtId="0" fontId="3" fillId="17" borderId="10" xfId="0" applyNumberFormat="1" applyFont="1" applyFill="1" applyBorder="1" applyAlignment="1">
      <alignment horizontal="center" wrapText="1"/>
    </xf>
    <xf numFmtId="0" fontId="11" fillId="12" borderId="12" xfId="15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/>
    </xf>
    <xf numFmtId="0" fontId="11" fillId="12" borderId="10" xfId="15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/>
    </xf>
    <xf numFmtId="0" fontId="1" fillId="31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1" borderId="10" xfId="0" applyNumberFormat="1" applyFont="1" applyFill="1" applyBorder="1" applyAlignment="1">
      <alignment horizontal="center"/>
    </xf>
    <xf numFmtId="0" fontId="11" fillId="0" borderId="12" xfId="15" applyFont="1" applyFill="1" applyBorder="1" applyAlignment="1">
      <alignment horizontal="center" vertical="center" wrapText="1"/>
    </xf>
    <xf numFmtId="0" fontId="11" fillId="33" borderId="12" xfId="15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0" fillId="32" borderId="10" xfId="15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wrapText="1"/>
    </xf>
    <xf numFmtId="0" fontId="1" fillId="31" borderId="10" xfId="0" applyNumberFormat="1" applyFont="1" applyFill="1" applyBorder="1" applyAlignment="1">
      <alignment horizontal="center" wrapText="1"/>
    </xf>
    <xf numFmtId="0" fontId="4" fillId="12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4" fillId="12" borderId="10" xfId="0" applyNumberFormat="1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0" fillId="0" borderId="10" xfId="15" applyFont="1" applyFill="1" applyBorder="1" applyAlignment="1">
      <alignment horizontal="center" vertical="center" wrapText="1"/>
    </xf>
    <xf numFmtId="0" fontId="10" fillId="31" borderId="10" xfId="15" applyFont="1" applyFill="1" applyBorder="1" applyAlignment="1">
      <alignment horizontal="center" vertical="center" wrapText="1"/>
    </xf>
    <xf numFmtId="0" fontId="11" fillId="17" borderId="10" xfId="1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182" fontId="0" fillId="0" borderId="0" xfId="0" applyNumberFormat="1" applyAlignment="1">
      <alignment/>
    </xf>
    <xf numFmtId="0" fontId="3" fillId="37" borderId="10" xfId="0" applyFont="1" applyFill="1" applyBorder="1" applyAlignment="1">
      <alignment horizontal="center" vertical="center" textRotation="90" wrapText="1"/>
    </xf>
    <xf numFmtId="0" fontId="21" fillId="32" borderId="10" xfId="15" applyFont="1" applyFill="1" applyBorder="1" applyAlignment="1">
      <alignment horizontal="center" vertical="center" wrapText="1"/>
    </xf>
    <xf numFmtId="0" fontId="21" fillId="31" borderId="10" xfId="15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textRotation="90" wrapText="1"/>
    </xf>
    <xf numFmtId="0" fontId="0" fillId="38" borderId="10" xfId="0" applyFont="1" applyFill="1" applyBorder="1" applyAlignment="1">
      <alignment textRotation="90" wrapText="1"/>
    </xf>
    <xf numFmtId="0" fontId="7" fillId="0" borderId="0" xfId="0" applyFont="1" applyBorder="1" applyAlignment="1">
      <alignment vertical="top"/>
    </xf>
    <xf numFmtId="0" fontId="3" fillId="38" borderId="10" xfId="0" applyFont="1" applyFill="1" applyBorder="1" applyAlignment="1">
      <alignment horizontal="center" vertical="center" textRotation="90" wrapText="1"/>
    </xf>
    <xf numFmtId="0" fontId="0" fillId="38" borderId="10" xfId="0" applyFont="1" applyFill="1" applyBorder="1" applyAlignment="1">
      <alignment textRotation="90"/>
    </xf>
    <xf numFmtId="0" fontId="0" fillId="0" borderId="0" xfId="0" applyAlignment="1">
      <alignment textRotation="90"/>
    </xf>
    <xf numFmtId="9" fontId="3" fillId="37" borderId="10" xfId="57" applyFont="1" applyFill="1" applyBorder="1" applyAlignment="1">
      <alignment wrapText="1"/>
    </xf>
    <xf numFmtId="9" fontId="0" fillId="38" borderId="10" xfId="57" applyFont="1" applyFill="1" applyBorder="1" applyAlignment="1">
      <alignment wrapText="1"/>
    </xf>
    <xf numFmtId="9" fontId="0" fillId="39" borderId="10" xfId="0" applyNumberFormat="1" applyFill="1" applyBorder="1" applyAlignment="1">
      <alignment wrapText="1"/>
    </xf>
    <xf numFmtId="9" fontId="1" fillId="38" borderId="10" xfId="57" applyFont="1" applyFill="1" applyBorder="1" applyAlignment="1">
      <alignment wrapText="1"/>
    </xf>
    <xf numFmtId="9" fontId="2" fillId="38" borderId="10" xfId="57" applyFont="1" applyFill="1" applyBorder="1" applyAlignment="1">
      <alignment/>
    </xf>
    <xf numFmtId="9" fontId="0" fillId="38" borderId="10" xfId="57" applyFont="1" applyFill="1" applyBorder="1" applyAlignment="1">
      <alignment/>
    </xf>
    <xf numFmtId="9" fontId="0" fillId="39" borderId="10" xfId="0" applyNumberFormat="1" applyFill="1" applyBorder="1" applyAlignment="1">
      <alignment/>
    </xf>
    <xf numFmtId="9" fontId="4" fillId="0" borderId="15" xfId="57" applyFont="1" applyFill="1" applyBorder="1" applyAlignment="1">
      <alignment horizontal="center"/>
    </xf>
    <xf numFmtId="1" fontId="3" fillId="17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wrapText="1"/>
    </xf>
    <xf numFmtId="9" fontId="1" fillId="39" borderId="10" xfId="0" applyNumberFormat="1" applyFont="1" applyFill="1" applyBorder="1" applyAlignment="1">
      <alignment wrapText="1"/>
    </xf>
    <xf numFmtId="9" fontId="0" fillId="0" borderId="0" xfId="0" applyNumberFormat="1" applyAlignment="1">
      <alignment/>
    </xf>
    <xf numFmtId="9" fontId="1" fillId="39" borderId="10" xfId="0" applyNumberFormat="1" applyFont="1" applyFill="1" applyBorder="1" applyAlignment="1">
      <alignment/>
    </xf>
    <xf numFmtId="0" fontId="11" fillId="0" borderId="10" xfId="15" applyFont="1" applyFill="1" applyBorder="1" applyAlignment="1">
      <alignment horizontal="center" vertical="center" wrapText="1"/>
    </xf>
    <xf numFmtId="9" fontId="4" fillId="0" borderId="10" xfId="57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30" borderId="0" xfId="0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0" fillId="32" borderId="12" xfId="15" applyFont="1" applyFill="1" applyBorder="1" applyAlignment="1">
      <alignment horizontal="center" vertical="center" wrapText="1"/>
    </xf>
    <xf numFmtId="0" fontId="40" fillId="31" borderId="12" xfId="15" applyFont="1" applyFill="1" applyBorder="1" applyAlignment="1">
      <alignment horizontal="center" vertical="center" wrapText="1"/>
    </xf>
    <xf numFmtId="0" fontId="40" fillId="32" borderId="10" xfId="15" applyFont="1" applyFill="1" applyBorder="1" applyAlignment="1">
      <alignment horizontal="center" vertical="center" wrapText="1"/>
    </xf>
    <xf numFmtId="0" fontId="40" fillId="31" borderId="10" xfId="15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 и качество образовательной деятельности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5925"/>
          <c:w val="0.9267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Доступность и качество ОД'!$B$5</c:f>
              <c:strCache>
                <c:ptCount val="1"/>
                <c:pt idx="0">
                  <c:v>Доля обучающихся, освоивших программу на высоком уровне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ОД'!$B$6:$B$14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'1. Доступность и качество ОД'!$C$5</c:f>
              <c:strCache>
                <c:ptCount val="1"/>
                <c:pt idx="0">
                  <c:v>Доля обучающихся, принявших участие в мероприятиях различного уровня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ОД'!$C$6:$C$14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'1. Доступность и качество ОД'!$D$5</c:f>
              <c:strCache>
                <c:ptCount val="1"/>
                <c:pt idx="0">
                  <c:v>Наличие разработанных педагогом ЭУМК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ОД'!$D$6:$D$14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'1. Доступность и качество ОД'!$E$5</c:f>
              <c:strCache>
                <c:ptCount val="1"/>
                <c:pt idx="0">
                  <c:v>Использование педагогом ЭОР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ОД'!$E$6:$E$14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'1. Доступность и качество ОД'!$F$5</c:f>
              <c:strCache>
                <c:ptCount val="1"/>
                <c:pt idx="0">
                  <c:v>Доля обучающихся, принявших участие в интернет-конкурсах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ОД'!$F$6:$F$14</c:f>
              <c:numCache>
                <c:ptCount val="9"/>
              </c:numCache>
            </c:numRef>
          </c:val>
        </c:ser>
        <c:ser>
          <c:idx val="5"/>
          <c:order val="5"/>
          <c:tx>
            <c:strRef>
              <c:f>'1. Доступность и качество ОД'!$G$5</c:f>
              <c:strCache>
                <c:ptCount val="1"/>
                <c:pt idx="0">
                  <c:v>Использование современных ОТ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ОД'!$G$6:$G$14</c:f>
              <c:numCache>
                <c:ptCount val="9"/>
              </c:numCache>
            </c:numRef>
          </c:val>
        </c:ser>
        <c:ser>
          <c:idx val="6"/>
          <c:order val="6"/>
          <c:tx>
            <c:strRef>
              <c:f>'1. Доступность и качество ОД'!$H$5</c:f>
              <c:strCache>
                <c:ptCount val="1"/>
                <c:pt idx="0">
                  <c:v>Участие в реализации программ внеурочной деятельности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ОД'!$H$6:$H$14</c:f>
              <c:numCache>
                <c:ptCount val="9"/>
              </c:numCache>
            </c:numRef>
          </c:val>
        </c:ser>
        <c:ser>
          <c:idx val="7"/>
          <c:order val="7"/>
          <c:tx>
            <c:strRef>
              <c:f>'1. Доступность и качество ОД'!$I$5</c:f>
              <c:strCache>
                <c:ptCount val="1"/>
                <c:pt idx="0">
                  <c:v>Участие в оказании платных ОУ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ОД'!$I$6:$I$14</c:f>
              <c:numCache>
                <c:ptCount val="9"/>
              </c:numCache>
            </c:numRef>
          </c:val>
        </c:ser>
        <c:ser>
          <c:idx val="8"/>
          <c:order val="8"/>
          <c:tx>
            <c:strRef>
              <c:f>'1. Доступность и качество ОД'!$J$5</c:f>
              <c:strCache>
                <c:ptCount val="1"/>
                <c:pt idx="0">
                  <c:v>Участие в разработке и реализации программ каникулярного отдыха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ОД'!$J$6:$J$14</c:f>
              <c:numCache>
                <c:ptCount val="9"/>
              </c:numCache>
            </c:numRef>
          </c:val>
        </c:ser>
        <c:ser>
          <c:idx val="9"/>
          <c:order val="9"/>
          <c:tx>
            <c:strRef>
              <c:f>'1. Доступность и качество ОД'!$K$5</c:f>
              <c:strCache>
                <c:ptCount val="1"/>
                <c:pt idx="0">
                  <c:v>Сохранность контингента обучающихся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Доступность и качество ОД'!$A$6:$A$14</c:f>
              <c:numCache>
                <c:ptCount val="9"/>
              </c:numCache>
            </c:numRef>
          </c:cat>
          <c:val>
            <c:numRef>
              <c:f>'1. Доступность и качество ОД'!$K$6:$K$14</c:f>
              <c:numCache>
                <c:ptCount val="9"/>
              </c:numCache>
            </c:numRef>
          </c:val>
        </c:ser>
        <c:gapWidth val="130"/>
        <c:axId val="22527607"/>
        <c:axId val="1421872"/>
      </c:barChart>
      <c:cat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Педагоги РЦ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"/>
          <c:y val="0.80775"/>
          <c:w val="0.737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Выявление и поддержка одаренных детей</a:t>
            </a:r>
          </a:p>
        </c:rich>
      </c:tx>
      <c:layout>
        <c:manualLayout>
          <c:xMode val="factor"/>
          <c:yMode val="factor"/>
          <c:x val="0.08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3475"/>
          <c:w val="0.912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Выявление ОД'!$B$3</c:f>
              <c:strCache>
                <c:ptCount val="1"/>
                <c:pt idx="0">
                  <c:v>Доля обучающихся, для которых разработаны и реализуются ИОМ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Выявление ОД'!$A$4:$A$12</c:f>
              <c:numCache>
                <c:ptCount val="9"/>
              </c:numCache>
            </c:numRef>
          </c:cat>
          <c:val>
            <c:numRef>
              <c:f>'2. Выявление ОД'!$B$4:$B$12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'2. Выявление ОД'!$C$3</c:f>
              <c:strCache>
                <c:ptCount val="1"/>
                <c:pt idx="0">
                  <c:v>Доля обучающихся, подготовивших проекты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Выявление ОД'!$A$4:$A$12</c:f>
              <c:numCache>
                <c:ptCount val="9"/>
              </c:numCache>
            </c:numRef>
          </c:cat>
          <c:val>
            <c:numRef>
              <c:f>'2. Выявление ОД'!$C$4:$C$12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'2. Выявление ОД'!$D$3</c:f>
              <c:strCache>
                <c:ptCount val="1"/>
                <c:pt idx="0">
                  <c:v>Доля обучающихся - победителей и призеров конкурсных мероприятий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Выявление ОД'!$A$4:$A$12</c:f>
              <c:numCache>
                <c:ptCount val="9"/>
              </c:numCache>
            </c:numRef>
          </c:cat>
          <c:val>
            <c:numRef>
              <c:f>'2. Выявление ОД'!$D$4:$D$12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'2. Выявление ОД'!$E$3</c:f>
              <c:strCache>
                <c:ptCount val="1"/>
                <c:pt idx="0">
                  <c:v>Доля победителей и призеров интернет-конкурсов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 Выявление ОД'!$A$4:$A$12</c:f>
              <c:numCache>
                <c:ptCount val="9"/>
              </c:numCache>
            </c:numRef>
          </c:cat>
          <c:val>
            <c:numRef>
              <c:f>'2. Выявление ОД'!$E$4:$E$12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'2. Выявление ОД'!$F$3</c:f>
              <c:strCache>
                <c:ptCount val="1"/>
                <c:pt idx="0">
                  <c:v>Доля выпускников, поступивших на дальнейшее обучение по профилю деятельности ДО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 Выявление ОД'!$A$4:$A$12</c:f>
              <c:numCache>
                <c:ptCount val="9"/>
              </c:numCache>
            </c:numRef>
          </c:cat>
          <c:val>
            <c:numRef>
              <c:f>'2. Выявление ОД'!$F$4:$F$12</c:f>
              <c:numCache>
                <c:ptCount val="9"/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Педагоги РЦ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"/>
          <c:y val="0.8905"/>
          <c:w val="0.656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Поддержка детей с ограниченными возможностями здоровья, профилактика девиантного поведения обучающихся</a:t>
            </a:r>
          </a:p>
        </c:rich>
      </c:tx>
      <c:layout>
        <c:manualLayout>
          <c:xMode val="factor"/>
          <c:yMode val="factor"/>
          <c:x val="0.04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35"/>
          <c:w val="0.926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Дети с ОВЗ'!$B$3</c:f>
              <c:strCache>
                <c:ptCount val="1"/>
                <c:pt idx="0">
                  <c:v>Динамика индивидуальных достижений социально неблагополучных обучающихся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ОВЗ'!$B$4:$B$12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'3. Дети с ОВЗ'!$C$3</c:f>
              <c:strCache>
                <c:ptCount val="1"/>
                <c:pt idx="0">
                  <c:v>Организация профилактических  мероприятий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ОВЗ'!$C$4:$C$12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'3. Дети с ОВЗ'!$D$3</c:f>
              <c:strCache>
                <c:ptCount val="1"/>
                <c:pt idx="0">
                  <c:v>Организация воспитательных мероприятий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ОВЗ'!$D$4:$D$12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'3. Дети с ОВЗ'!$E$3</c:f>
              <c:strCache>
                <c:ptCount val="1"/>
                <c:pt idx="0">
                  <c:v>Количество детей с ОВЗ, охваченных инклюзивных образованием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ОВЗ'!$E$4:$E$12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'3. Дети с ОВЗ'!$F$3</c:f>
              <c:strCache>
                <c:ptCount val="1"/>
                <c:pt idx="0">
                  <c:v>Участие в дистанционном обучении детей с ОВЗ, обучении на дому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ОВЗ'!$F$4:$F$12</c:f>
              <c:numCache>
                <c:ptCount val="9"/>
              </c:numCache>
            </c:numRef>
          </c:val>
        </c:ser>
        <c:ser>
          <c:idx val="5"/>
          <c:order val="5"/>
          <c:tx>
            <c:strRef>
              <c:f>'3. Дети с ОВЗ'!$G$3</c:f>
              <c:strCache>
                <c:ptCount val="1"/>
                <c:pt idx="0">
                  <c:v>Количество детей с ОВЗ, принявших участие в конкурсных мероприятиях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ОВЗ'!$G$4:$G$12</c:f>
              <c:numCache>
                <c:ptCount val="9"/>
              </c:numCache>
            </c:numRef>
          </c:val>
        </c:ser>
        <c:ser>
          <c:idx val="6"/>
          <c:order val="6"/>
          <c:tx>
            <c:strRef>
              <c:f>'3. Дети с ОВЗ'!$H$3</c:f>
              <c:strCache>
                <c:ptCount val="1"/>
                <c:pt idx="0">
                  <c:v>Количество детей с ОВЗ, принявших участие в воспитательных мерогприятиях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ОВЗ'!$H$4:$H$12</c:f>
              <c:numCache>
                <c:ptCount val="9"/>
              </c:numCache>
            </c:numRef>
          </c:val>
        </c:ser>
        <c:ser>
          <c:idx val="7"/>
          <c:order val="7"/>
          <c:tx>
            <c:strRef>
              <c:f>'3. Дети с ОВЗ'!$I$3</c:f>
              <c:strCache>
                <c:ptCount val="1"/>
                <c:pt idx="0">
                  <c:v>Участие в мероприятиях клуба "Надежда"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 Дети с ОВЗ'!$A$4:$A$12</c:f>
              <c:numCache>
                <c:ptCount val="9"/>
              </c:numCache>
            </c:numRef>
          </c:cat>
          <c:val>
            <c:numRef>
              <c:f>'3. Дети с ОВЗ'!$I$4:$I$12</c:f>
              <c:numCache>
                <c:ptCount val="9"/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75"/>
          <c:y val="0.846"/>
          <c:w val="0.80925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Сохранение и укрепление здоровья, формирование физических и волевых качеств у детей и подростков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7925"/>
          <c:w val="0.9117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Здоровье'!$B$5</c:f>
              <c:strCache>
                <c:ptCount val="1"/>
                <c:pt idx="0">
                  <c:v>Периодичность проведения мероприятий по ПБ, БДД, профилактике терроризма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 Здоровье'!$A$6:$A$14</c:f>
              <c:numCache>
                <c:ptCount val="9"/>
              </c:numCache>
            </c:numRef>
          </c:cat>
          <c:val>
            <c:numRef>
              <c:f>'4. Здоровье'!$B$6:$B$14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'4. Здоровье'!$C$5</c:f>
              <c:strCache>
                <c:ptCount val="1"/>
                <c:pt idx="0">
                  <c:v>Показатель благоприятного психологического климата в детском коллективе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 Здоровье'!$A$6:$A$14</c:f>
              <c:numCache>
                <c:ptCount val="9"/>
              </c:numCache>
            </c:numRef>
          </c:cat>
          <c:val>
            <c:numRef>
              <c:f>'4. Здоровье'!$C$6:$C$14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'4. Здоровье'!$D$5</c:f>
              <c:strCache>
                <c:ptCount val="1"/>
                <c:pt idx="0">
                  <c:v>Использование технологий, направленных на решение задач здоровьесбережения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 Здоровье'!$A$6:$A$14</c:f>
              <c:numCache>
                <c:ptCount val="9"/>
              </c:numCache>
            </c:numRef>
          </c:cat>
          <c:val>
            <c:numRef>
              <c:f>'4. Здоровье'!$D$6:$D$14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'4. Здоровье'!$E$5</c:f>
              <c:strCache>
                <c:ptCount val="1"/>
                <c:pt idx="0">
                  <c:v>Вовлеченность обучающихся в спортивно-оздоровительные мероприятия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 Здоровье'!$A$6:$A$14</c:f>
              <c:numCache>
                <c:ptCount val="9"/>
              </c:numCache>
            </c:numRef>
          </c:cat>
          <c:val>
            <c:numRef>
              <c:f>'4. Здоровье'!$E$6:$E$14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'4. Здоровье'!$F$5</c:f>
              <c:strCache>
                <c:ptCount val="1"/>
                <c:pt idx="0">
                  <c:v>Вовлеченность родителей в пропагандистские, спортивно-массовые мероприятия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'4. Здоровье'!$A$6:$A$14</c:f>
              <c:numCache>
                <c:ptCount val="9"/>
              </c:numCache>
            </c:numRef>
          </c:cat>
          <c:val>
            <c:numRef>
              <c:f>'4. Здоровье'!$F$6:$F$14</c:f>
              <c:numCache>
                <c:ptCount val="9"/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Педагоги РЦ</a:t>
                </a:r>
              </a:p>
            </c:rich>
          </c:tx>
          <c:layout>
            <c:manualLayout>
              <c:xMode val="factor"/>
              <c:yMode val="factor"/>
              <c:x val="-0.04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3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25"/>
          <c:y val="0.866"/>
          <c:w val="0.888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Развитие кадрового потенциала</a:t>
            </a:r>
          </a:p>
        </c:rich>
      </c:tx>
      <c:layout>
        <c:manualLayout>
          <c:xMode val="factor"/>
          <c:yMode val="factor"/>
          <c:x val="-0.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4525"/>
          <c:w val="0.958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Кадровый потенциал'!$B$4</c:f>
              <c:strCache>
                <c:ptCount val="1"/>
                <c:pt idx="0">
                  <c:v>Участие в работе творческих групп педагогов, осуществляющих деятельность в учреждении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потенциал'!$B$5:$B$13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'5. Кадровый потенциал'!$C$4</c:f>
              <c:strCache>
                <c:ptCount val="1"/>
                <c:pt idx="0">
                  <c:v>Посещение открытых занятий коллег с целью обмена опытом работы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потенциал'!$C$5:$C$13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'5. Кадровый потенциал'!$D$4</c:f>
              <c:strCache>
                <c:ptCount val="1"/>
                <c:pt idx="0">
                  <c:v>Участие в работе жюри интеллектуальных, творческих конкурсов, спортивных соревнований муниципального, регионального уровней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потенциал'!$D$5:$D$13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'5. Кадровый потенциал'!$E$4</c:f>
              <c:strCache>
                <c:ptCount val="1"/>
                <c:pt idx="0">
                  <c:v>Участие в работе по диссеминации педагогического опыта на мероприятиях различного уровня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потенциал'!$E$5:$E$13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'5. Кадровый потенциал'!$F$4</c:f>
              <c:strCache>
                <c:ptCount val="1"/>
                <c:pt idx="0">
                  <c:v>Участие в заочных, дистанционных конкурсах, направленных на диссеминацию педагогического опыта работы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потенциал'!$F$5:$F$13</c:f>
              <c:numCache>
                <c:ptCount val="9"/>
              </c:numCache>
            </c:numRef>
          </c:val>
        </c:ser>
        <c:ser>
          <c:idx val="5"/>
          <c:order val="5"/>
          <c:tx>
            <c:strRef>
              <c:f>'5. Кадровый потенциал'!$G$4</c:f>
              <c:strCache>
                <c:ptCount val="1"/>
                <c:pt idx="0">
                  <c:v>Наличие опубликованных материалов из опыта работы в научно-методических журналах, информационно-аналитических сборниках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потенциал'!$G$5:$G$13</c:f>
              <c:numCache>
                <c:ptCount val="9"/>
              </c:numCache>
            </c:numRef>
          </c:val>
        </c:ser>
        <c:ser>
          <c:idx val="6"/>
          <c:order val="6"/>
          <c:tx>
            <c:strRef>
              <c:f>'5. Кадровый потенциал'!$H$4</c:f>
              <c:strCache>
                <c:ptCount val="1"/>
                <c:pt idx="0">
                  <c:v>Участие в конкурсах профессионального мастерства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потенциал'!$H$5:$H$13</c:f>
              <c:numCache>
                <c:ptCount val="9"/>
              </c:numCache>
            </c:numRef>
          </c:val>
        </c:ser>
        <c:ser>
          <c:idx val="7"/>
          <c:order val="7"/>
          <c:tx>
            <c:strRef>
              <c:f>'5. Кадровый потенциал'!$I$4</c:f>
              <c:strCache>
                <c:ptCount val="1"/>
                <c:pt idx="0">
                  <c:v>Результативность участия в конкурсах профессионального мастерства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потенциал'!$I$5:$I$13</c:f>
              <c:numCache>
                <c:ptCount val="9"/>
              </c:numCache>
            </c:numRef>
          </c:val>
        </c:ser>
        <c:ser>
          <c:idx val="8"/>
          <c:order val="8"/>
          <c:tx>
            <c:strRef>
              <c:f>'5. Кадровый потенциал'!$J$4</c:f>
              <c:strCache>
                <c:ptCount val="1"/>
                <c:pt idx="0">
                  <c:v>Наличие постоянно обновляемого электронного ресурса 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потенциал'!$J$5:$J$13</c:f>
              <c:numCache>
                <c:ptCount val="9"/>
              </c:numCache>
            </c:numRef>
          </c:val>
        </c:ser>
        <c:ser>
          <c:idx val="9"/>
          <c:order val="9"/>
          <c:tx>
            <c:strRef>
              <c:f>'5. Кадровый потенциал'!$K$4</c:f>
              <c:strCache>
                <c:ptCount val="1"/>
                <c:pt idx="0">
                  <c:v>Участие в сетевых профессиональных интернет-сообществах: «Школлеги», «Педсовет», «Интеллектуально-творческий потенциал России» 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потенциал'!$K$5:$K$13</c:f>
              <c:numCache>
                <c:ptCount val="9"/>
              </c:numCache>
            </c:numRef>
          </c:val>
        </c:ser>
        <c:ser>
          <c:idx val="10"/>
          <c:order val="10"/>
          <c:tx>
            <c:strRef>
              <c:f>'5. Кадровый потенциал'!$L$4</c:f>
              <c:strCache>
                <c:ptCount val="1"/>
                <c:pt idx="0">
                  <c:v>Участие в работе по повышению уровня профессионального мастерства молодых педагогов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потенциал'!$L$5:$L$13</c:f>
              <c:numCache>
                <c:ptCount val="9"/>
              </c:numCache>
            </c:numRef>
          </c:val>
        </c:ser>
        <c:ser>
          <c:idx val="11"/>
          <c:order val="11"/>
          <c:tx>
            <c:v>'5. Кадровый потенциал'!#REF!</c:v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потенциал'!#REF!</c:f>
            </c:numRef>
          </c:val>
        </c:ser>
        <c:ser>
          <c:idx val="12"/>
          <c:order val="12"/>
          <c:tx>
            <c:v>'5. Кадровый потенциал'!#REF!</c:v>
          </c:tx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потенциал'!#REF!</c:f>
            </c:numRef>
          </c:val>
        </c:ser>
        <c:ser>
          <c:idx val="13"/>
          <c:order val="13"/>
          <c:tx>
            <c:v>'5. Кадровый потенциал'!#REF!</c:v>
          </c:tx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 Кадровый потенциал'!$A$5:$A$13</c:f>
              <c:numCache>
                <c:ptCount val="9"/>
              </c:numCache>
            </c:numRef>
          </c:cat>
          <c:val>
            <c:numRef>
              <c:f>'5. Кадровый потенциал'!#REF!</c:f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Педагоги РЦ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2345"/>
          <c:y val="0.702"/>
          <c:w val="0.748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Государственно-общественное управление и информационная открытость деятельности учреждения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8325"/>
          <c:w val="0.874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ГОУ'!$B$3</c:f>
              <c:strCache>
                <c:ptCount val="1"/>
                <c:pt idx="0">
                  <c:v>Участие в работе Управляющего Совета учреждения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'6. ГОУ'!$A$4:$A$12</c:f>
              <c:numCache>
                <c:ptCount val="9"/>
              </c:numCache>
            </c:numRef>
          </c:cat>
          <c:val>
            <c:numRef>
              <c:f>'6. ГОУ'!$B$4:$B$12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'6. ГОУ'!$C$3</c:f>
              <c:strCache>
                <c:ptCount val="1"/>
                <c:pt idx="0">
                  <c:v>Привлечение родителей к участию в управлении учреждением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 ГОУ'!$A$4:$A$12</c:f>
              <c:numCache>
                <c:ptCount val="9"/>
              </c:numCache>
            </c:numRef>
          </c:cat>
          <c:val>
            <c:numRef>
              <c:f>'6. ГОУ'!$C$4:$C$12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'6. ГОУ'!$D$3</c:f>
              <c:strCache>
                <c:ptCount val="1"/>
                <c:pt idx="0">
                  <c:v>Взаимодействие педагога с родителями обучающихся 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'6. ГОУ'!$A$4:$A$12</c:f>
              <c:numCache>
                <c:ptCount val="9"/>
              </c:numCache>
            </c:numRef>
          </c:cat>
          <c:val>
            <c:numRef>
              <c:f>'6. ГОУ'!$D$4:$D$12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'6. ГОУ'!$E$3</c:f>
              <c:strCache>
                <c:ptCount val="1"/>
                <c:pt idx="0">
                  <c:v>Информирование общественности о деятельности детского коллектива в СМИ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 ГОУ'!$A$4:$A$12</c:f>
              <c:numCache>
                <c:ptCount val="9"/>
              </c:numCache>
            </c:numRef>
          </c:cat>
          <c:val>
            <c:numRef>
              <c:f>'6. ГОУ'!$E$4:$E$12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'6. ГОУ'!$F$3</c:f>
              <c:strCache>
                <c:ptCount val="1"/>
                <c:pt idx="0">
                  <c:v>Информирование общественности о деятельности детского коллектива на сайте учреждения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 ГОУ'!$A$4:$A$12</c:f>
              <c:numCache>
                <c:ptCount val="9"/>
              </c:numCache>
            </c:numRef>
          </c:cat>
          <c:val>
            <c:numRef>
              <c:f>'6. ГОУ'!$F$4:$F$12</c:f>
              <c:numCache>
                <c:ptCount val="9"/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Педагоги РЦ</a:t>
                </a:r>
              </a:p>
            </c:rich>
          </c:tx>
          <c:layout>
            <c:manualLayout>
              <c:xMode val="factor"/>
              <c:yMode val="factor"/>
              <c:x val="-0.044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77775"/>
          <c:w val="0.604"/>
          <c:h val="0.1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Итоговая таблица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755"/>
          <c:w val="0.885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Итоговая таблица по педагога'!$C$3</c:f>
              <c:strCache>
                <c:ptCount val="1"/>
                <c:pt idx="0">
                  <c:v>Итоговые значения по таблице №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'7. Итоговая таблица по педагога'!$D$3</c:f>
              <c:strCache>
                <c:ptCount val="1"/>
                <c:pt idx="0">
                  <c:v>Итоговые значения по таблице №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'7. Итоговая таблица по педагога'!$E$3</c:f>
              <c:strCache>
                <c:ptCount val="1"/>
                <c:pt idx="0">
                  <c:v>Итоговые значения по таблице № 3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'7. Итоговая таблица по педагога'!$F$3</c:f>
              <c:strCache>
                <c:ptCount val="1"/>
                <c:pt idx="0">
                  <c:v>Итоговые значения по таблице № 4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'7. Итоговая таблица по педагога'!$G$3</c:f>
              <c:strCache>
                <c:ptCount val="1"/>
                <c:pt idx="0">
                  <c:v>Итоговые значения по таблице № 5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педагога'!$G$4:$G$12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'7. Итоговая таблица по педагога'!$H$3</c:f>
              <c:strCache>
                <c:ptCount val="1"/>
                <c:pt idx="0">
                  <c:v>Итоговые значения по таблице № 6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педагога'!$H$4:$H$12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'7. Итоговая таблица по педагога'!$I$3</c:f>
              <c:strCache>
                <c:ptCount val="1"/>
                <c:pt idx="0">
                  <c:v>Суммарный  балл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педагога'!$I$4:$I$12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'7. Итоговая таблица по педагога'!$J$3</c:f>
              <c:strCache>
                <c:ptCount val="1"/>
                <c:pt idx="0">
                  <c:v>% качества ОД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'7. Итоговая таблица по педагога'!$B$4:$B$12</c:f>
              <c:numCache>
                <c:ptCount val="9"/>
              </c:numCache>
            </c:numRef>
          </c:cat>
          <c:val>
            <c:numRef>
              <c:f>'7. Итоговая таблица по педагога'!$J$4:$J$12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Педагоги РЦ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50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75"/>
          <c:y val="0.83175"/>
          <c:w val="0.675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Рейтинг участия педагогов отдела в реализации программы развития учреждения </a:t>
            </a:r>
          </a:p>
        </c:rich>
      </c:tx>
      <c:layout>
        <c:manualLayout>
          <c:xMode val="factor"/>
          <c:yMode val="factor"/>
          <c:x val="0.031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125"/>
          <c:w val="0.917"/>
          <c:h val="0.7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'8.Рейтинг педагогов'!$C$3</c:f>
              <c:strCache>
                <c:ptCount val="1"/>
                <c:pt idx="0">
                  <c:v>Итоговые значения по таблице № 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педагогов'!$C$4:$C$12</c:f>
            </c:numRef>
          </c:val>
        </c:ser>
        <c:ser>
          <c:idx val="2"/>
          <c:order val="1"/>
          <c:tx>
            <c:strRef>
              <c:f>'8.Рейтинг педагогов'!$D$3</c:f>
              <c:strCache>
                <c:ptCount val="1"/>
                <c:pt idx="0">
                  <c:v>Итоговые значения по таблице № 2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педагогов'!$D$4:$D$12</c:f>
            </c:numRef>
          </c:val>
        </c:ser>
        <c:ser>
          <c:idx val="3"/>
          <c:order val="2"/>
          <c:tx>
            <c:strRef>
              <c:f>'8.Рейтинг педагогов'!$E$3</c:f>
              <c:strCache>
                <c:ptCount val="1"/>
                <c:pt idx="0">
                  <c:v>Итоговые значения по таблице № 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педагогов'!$E$4:$E$12</c:f>
            </c:numRef>
          </c:val>
        </c:ser>
        <c:ser>
          <c:idx val="4"/>
          <c:order val="3"/>
          <c:tx>
            <c:strRef>
              <c:f>'8.Рейтинг педагогов'!$F$3</c:f>
              <c:strCache>
                <c:ptCount val="1"/>
                <c:pt idx="0">
                  <c:v>Итоговые значения по таблице № 4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педагогов'!$F$4:$F$12</c:f>
            </c:numRef>
          </c:val>
        </c:ser>
        <c:ser>
          <c:idx val="5"/>
          <c:order val="4"/>
          <c:tx>
            <c:strRef>
              <c:f>'8.Рейтинг педагогов'!$G$3</c:f>
              <c:strCache>
                <c:ptCount val="1"/>
                <c:pt idx="0">
                  <c:v>Итоговые значения по таблице № 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педагогов'!$G$4:$G$12</c:f>
            </c:numRef>
          </c:val>
        </c:ser>
        <c:ser>
          <c:idx val="6"/>
          <c:order val="5"/>
          <c:tx>
            <c:strRef>
              <c:f>'8.Рейтинг педагогов'!$H$3</c:f>
              <c:strCache>
                <c:ptCount val="1"/>
                <c:pt idx="0">
                  <c:v>Итоговые значения по таблице № 6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педагогов'!$H$4:$H$12</c:f>
            </c:numRef>
          </c:val>
        </c:ser>
        <c:ser>
          <c:idx val="7"/>
          <c:order val="6"/>
          <c:tx>
            <c:strRef>
              <c:f>'8.Рейтинг педагогов'!$I$3</c:f>
              <c:strCache>
                <c:ptCount val="1"/>
                <c:pt idx="0">
                  <c:v>Суммарный  балл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педагогов'!$I$4:$I$12</c:f>
            </c:numRef>
          </c:val>
        </c:ser>
        <c:ser>
          <c:idx val="0"/>
          <c:order val="7"/>
          <c:tx>
            <c:strRef>
              <c:f>'8.Рейтинг педагогов'!$J$3</c:f>
              <c:strCache>
                <c:ptCount val="1"/>
                <c:pt idx="0">
                  <c:v>% качества ОД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'8.Рейтинг педагогов'!$B$4:$B$12</c:f>
              <c:numCache>
                <c:ptCount val="9"/>
              </c:numCache>
            </c:numRef>
          </c:cat>
          <c:val>
            <c:numRef>
              <c:f>'8.Рейтинг педагогов'!$J$4:$J$12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Chart 1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8"/>
  <sheetViews>
    <sheetView view="pageBreakPreview" zoomScale="118" zoomScaleNormal="150" zoomScaleSheetLayoutView="118" zoomScalePageLayoutView="0" workbookViewId="0" topLeftCell="A1">
      <selection activeCell="K5" sqref="K5"/>
    </sheetView>
  </sheetViews>
  <sheetFormatPr defaultColWidth="9.140625" defaultRowHeight="12.75"/>
  <cols>
    <col min="1" max="1" width="14.28125" style="13" customWidth="1"/>
    <col min="2" max="2" width="10.00390625" style="13" customWidth="1"/>
    <col min="3" max="3" width="10.140625" style="13" customWidth="1"/>
    <col min="4" max="4" width="9.00390625" style="13" customWidth="1"/>
    <col min="5" max="5" width="9.57421875" style="13" customWidth="1"/>
    <col min="6" max="6" width="10.140625" style="13" customWidth="1"/>
    <col min="7" max="7" width="8.8515625" style="13" customWidth="1"/>
    <col min="8" max="8" width="10.140625" style="13" customWidth="1"/>
    <col min="9" max="9" width="8.57421875" style="13" customWidth="1"/>
    <col min="10" max="10" width="8.7109375" style="13" customWidth="1"/>
    <col min="11" max="11" width="9.140625" style="13" customWidth="1"/>
    <col min="12" max="12" width="6.00390625" style="13" customWidth="1"/>
    <col min="13" max="13" width="7.00390625" style="13" customWidth="1"/>
    <col min="14" max="14" width="3.421875" style="13" customWidth="1"/>
    <col min="15" max="15" width="3.28125" style="13" customWidth="1"/>
    <col min="16" max="16" width="2.57421875" style="13" customWidth="1"/>
    <col min="17" max="17" width="3.140625" style="13" customWidth="1"/>
    <col min="18" max="18" width="4.7109375" style="13" customWidth="1"/>
    <col min="19" max="19" width="4.421875" style="13" customWidth="1"/>
    <col min="20" max="20" width="4.7109375" style="13" customWidth="1"/>
    <col min="21" max="21" width="3.7109375" style="13" customWidth="1"/>
    <col min="22" max="24" width="3.00390625" style="13" customWidth="1"/>
    <col min="25" max="25" width="2.7109375" style="13" customWidth="1"/>
    <col min="26" max="26" width="3.00390625" style="13" customWidth="1"/>
    <col min="27" max="27" width="3.57421875" style="13" customWidth="1"/>
    <col min="28" max="28" width="4.28125" style="13" customWidth="1"/>
    <col min="29" max="30" width="3.28125" style="13" customWidth="1"/>
    <col min="31" max="31" width="3.7109375" style="13" customWidth="1"/>
    <col min="32" max="32" width="2.8515625" style="13" customWidth="1"/>
    <col min="33" max="33" width="3.28125" style="13" customWidth="1"/>
    <col min="34" max="34" width="3.57421875" style="13" customWidth="1"/>
    <col min="35" max="36" width="3.8515625" style="13" customWidth="1"/>
    <col min="37" max="37" width="3.421875" style="13" customWidth="1"/>
    <col min="38" max="16384" width="9.140625" style="13" customWidth="1"/>
  </cols>
  <sheetData>
    <row r="1" ht="1.5" customHeight="1"/>
    <row r="2" ht="12.75" hidden="1"/>
    <row r="3" spans="1:12" ht="12.75" customHeight="1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37" ht="79.5" customHeight="1">
      <c r="A5" s="55" t="s">
        <v>62</v>
      </c>
      <c r="B5" s="43" t="s">
        <v>13</v>
      </c>
      <c r="C5" s="56" t="s">
        <v>11</v>
      </c>
      <c r="D5" s="43" t="s">
        <v>12</v>
      </c>
      <c r="E5" s="56" t="s">
        <v>14</v>
      </c>
      <c r="F5" s="43" t="s">
        <v>15</v>
      </c>
      <c r="G5" s="43" t="s">
        <v>16</v>
      </c>
      <c r="H5" s="43" t="s">
        <v>17</v>
      </c>
      <c r="I5" s="43" t="s">
        <v>18</v>
      </c>
      <c r="J5" s="43" t="s">
        <v>19</v>
      </c>
      <c r="K5" s="43" t="s">
        <v>20</v>
      </c>
      <c r="L5" s="57" t="s">
        <v>10</v>
      </c>
      <c r="M5" s="62" t="s">
        <v>21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</row>
    <row r="6" spans="1:13" ht="11.25" customHeight="1">
      <c r="A6" s="54"/>
      <c r="B6" s="47"/>
      <c r="C6" s="48"/>
      <c r="D6" s="47"/>
      <c r="E6" s="48"/>
      <c r="F6" s="47"/>
      <c r="G6" s="47"/>
      <c r="H6" s="47"/>
      <c r="I6" s="47"/>
      <c r="J6" s="47"/>
      <c r="K6" s="47"/>
      <c r="L6" s="26"/>
      <c r="M6" s="71">
        <f>L6/28</f>
        <v>0</v>
      </c>
    </row>
    <row r="7" spans="1:13" ht="11.25" customHeight="1">
      <c r="A7" s="54"/>
      <c r="B7" s="47"/>
      <c r="C7" s="48"/>
      <c r="D7" s="47"/>
      <c r="E7" s="48"/>
      <c r="F7" s="33"/>
      <c r="G7" s="33"/>
      <c r="H7" s="33"/>
      <c r="I7" s="33"/>
      <c r="J7" s="33"/>
      <c r="K7" s="33"/>
      <c r="L7" s="79"/>
      <c r="M7" s="71">
        <f aca="true" t="shared" si="0" ref="M7:M14">L7/28</f>
        <v>0</v>
      </c>
    </row>
    <row r="8" spans="1:13" ht="11.25" customHeight="1">
      <c r="A8" s="54"/>
      <c r="B8" s="47"/>
      <c r="C8" s="48"/>
      <c r="D8" s="47"/>
      <c r="E8" s="48"/>
      <c r="F8" s="47"/>
      <c r="G8" s="47"/>
      <c r="H8" s="47"/>
      <c r="I8" s="47"/>
      <c r="J8" s="47"/>
      <c r="K8" s="47"/>
      <c r="L8" s="79"/>
      <c r="M8" s="71">
        <f t="shared" si="0"/>
        <v>0</v>
      </c>
    </row>
    <row r="9" spans="1:13" ht="11.25" customHeight="1">
      <c r="A9" s="54"/>
      <c r="B9" s="47"/>
      <c r="C9" s="48"/>
      <c r="D9" s="47"/>
      <c r="E9" s="48"/>
      <c r="F9" s="47"/>
      <c r="G9" s="47"/>
      <c r="H9" s="47"/>
      <c r="I9" s="47"/>
      <c r="J9" s="47"/>
      <c r="K9" s="47"/>
      <c r="L9" s="79"/>
      <c r="M9" s="71">
        <f t="shared" si="0"/>
        <v>0</v>
      </c>
    </row>
    <row r="10" spans="1:13" ht="11.25" customHeight="1">
      <c r="A10" s="54"/>
      <c r="B10" s="47"/>
      <c r="C10" s="48"/>
      <c r="D10" s="47"/>
      <c r="E10" s="48"/>
      <c r="F10" s="47"/>
      <c r="G10" s="47"/>
      <c r="H10" s="47"/>
      <c r="I10" s="47"/>
      <c r="J10" s="47"/>
      <c r="K10" s="47"/>
      <c r="L10" s="79"/>
      <c r="M10" s="71">
        <f t="shared" si="0"/>
        <v>0</v>
      </c>
    </row>
    <row r="11" spans="1:13" ht="11.25" customHeight="1">
      <c r="A11" s="54"/>
      <c r="B11" s="47"/>
      <c r="C11" s="48"/>
      <c r="D11" s="47"/>
      <c r="E11" s="48"/>
      <c r="F11" s="47"/>
      <c r="G11" s="47"/>
      <c r="H11" s="47"/>
      <c r="I11" s="47"/>
      <c r="J11" s="47"/>
      <c r="K11" s="47"/>
      <c r="L11" s="79"/>
      <c r="M11" s="71">
        <f t="shared" si="0"/>
        <v>0</v>
      </c>
    </row>
    <row r="12" spans="1:13" ht="11.25" customHeight="1">
      <c r="A12" s="54"/>
      <c r="B12" s="47"/>
      <c r="C12" s="48"/>
      <c r="D12" s="47"/>
      <c r="E12" s="48"/>
      <c r="F12" s="47"/>
      <c r="G12" s="47"/>
      <c r="H12" s="47"/>
      <c r="I12" s="47"/>
      <c r="J12" s="47"/>
      <c r="K12" s="47"/>
      <c r="L12" s="79"/>
      <c r="M12" s="71">
        <f t="shared" si="0"/>
        <v>0</v>
      </c>
    </row>
    <row r="13" spans="1:13" ht="11.25" customHeight="1">
      <c r="A13" s="54"/>
      <c r="B13" s="47"/>
      <c r="C13" s="48"/>
      <c r="D13" s="47"/>
      <c r="E13" s="48"/>
      <c r="F13" s="47"/>
      <c r="G13" s="47"/>
      <c r="H13" s="47"/>
      <c r="I13" s="47"/>
      <c r="J13" s="47"/>
      <c r="K13" s="47"/>
      <c r="L13" s="79"/>
      <c r="M13" s="71">
        <f t="shared" si="0"/>
        <v>0</v>
      </c>
    </row>
    <row r="14" spans="1:13" ht="13.5">
      <c r="A14" s="54"/>
      <c r="B14" s="47"/>
      <c r="C14" s="48"/>
      <c r="D14" s="47"/>
      <c r="E14" s="48"/>
      <c r="F14" s="47"/>
      <c r="G14" s="47"/>
      <c r="H14" s="47"/>
      <c r="I14" s="47"/>
      <c r="J14" s="47"/>
      <c r="K14" s="47"/>
      <c r="L14" s="79"/>
      <c r="M14" s="71">
        <f t="shared" si="0"/>
        <v>0</v>
      </c>
    </row>
    <row r="15" spans="1:13" ht="13.5">
      <c r="A15" s="87"/>
      <c r="B15" s="17"/>
      <c r="C15" s="11"/>
      <c r="D15" s="17"/>
      <c r="E15" s="18"/>
      <c r="F15" s="12"/>
      <c r="G15" s="12"/>
      <c r="H15" s="12"/>
      <c r="I15" s="12"/>
      <c r="J15" s="12"/>
      <c r="K15" s="12"/>
      <c r="L15" s="12"/>
      <c r="M15" s="81">
        <f>AVERAGE(M6:M14)</f>
        <v>0</v>
      </c>
    </row>
    <row r="16" spans="1:13" ht="12.75" customHeight="1">
      <c r="A16" s="87"/>
      <c r="B16" s="19"/>
      <c r="C16" s="19"/>
      <c r="D16" s="19"/>
      <c r="E16" s="19"/>
      <c r="F16" s="17"/>
      <c r="G16" s="17"/>
      <c r="H16" s="17"/>
      <c r="I16" s="17"/>
      <c r="J16" s="17"/>
      <c r="K16" s="17"/>
      <c r="L16" s="17"/>
      <c r="M16" s="80"/>
    </row>
    <row r="17" spans="1:12" ht="13.5">
      <c r="A17" s="87"/>
      <c r="B17" s="17"/>
      <c r="C17" s="17"/>
      <c r="D17" s="11"/>
      <c r="E17" s="17"/>
      <c r="F17" s="18"/>
      <c r="G17" s="18"/>
      <c r="H17" s="18"/>
      <c r="I17" s="18"/>
      <c r="J17" s="18"/>
      <c r="K17" s="18"/>
      <c r="L17" s="18"/>
    </row>
    <row r="18" spans="1:12" ht="13.5">
      <c r="A18" s="8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sheetProtection/>
  <mergeCells count="3">
    <mergeCell ref="A17:A18"/>
    <mergeCell ref="A15:A16"/>
    <mergeCell ref="A3:L3"/>
  </mergeCells>
  <printOptions/>
  <pageMargins left="1.25" right="0.75" top="1" bottom="1" header="0.5" footer="0.5"/>
  <pageSetup horizontalDpi="300" verticalDpi="300" orientation="landscape" paperSize="9" scale="65" r:id="rId1"/>
  <colBreaks count="1" manualBreakCount="1">
    <brk id="14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13"/>
  <sheetViews>
    <sheetView view="pageBreakPreview" zoomScale="200" zoomScaleNormal="150" zoomScaleSheetLayoutView="200" zoomScalePageLayoutView="0" workbookViewId="0" topLeftCell="A1">
      <selection activeCell="F3" sqref="F3"/>
    </sheetView>
  </sheetViews>
  <sheetFormatPr defaultColWidth="9.140625" defaultRowHeight="12.75"/>
  <cols>
    <col min="1" max="1" width="14.28125" style="13" customWidth="1"/>
    <col min="2" max="2" width="9.8515625" style="13" customWidth="1"/>
    <col min="3" max="6" width="9.57421875" style="13" customWidth="1"/>
    <col min="7" max="7" width="6.00390625" style="13" customWidth="1"/>
    <col min="8" max="8" width="5.7109375" style="13" customWidth="1"/>
    <col min="9" max="16384" width="9.140625" style="13" customWidth="1"/>
  </cols>
  <sheetData>
    <row r="1" spans="1:7" ht="12.75">
      <c r="A1" s="89" t="s">
        <v>23</v>
      </c>
      <c r="B1" s="90"/>
      <c r="C1" s="90"/>
      <c r="D1" s="90"/>
      <c r="E1" s="90"/>
      <c r="F1" s="90"/>
      <c r="G1" s="90"/>
    </row>
    <row r="3" spans="1:8" ht="83.25" customHeight="1">
      <c r="A3" s="58" t="s">
        <v>0</v>
      </c>
      <c r="B3" s="63" t="s">
        <v>24</v>
      </c>
      <c r="C3" s="64" t="s">
        <v>25</v>
      </c>
      <c r="D3" s="63" t="s">
        <v>26</v>
      </c>
      <c r="E3" s="63" t="s">
        <v>27</v>
      </c>
      <c r="F3" s="63" t="s">
        <v>28</v>
      </c>
      <c r="G3" s="29" t="s">
        <v>10</v>
      </c>
      <c r="H3" s="65" t="s">
        <v>21</v>
      </c>
    </row>
    <row r="4" spans="1:8" ht="12.75">
      <c r="A4" s="54"/>
      <c r="B4" s="47"/>
      <c r="C4" s="48"/>
      <c r="D4" s="47"/>
      <c r="E4" s="47"/>
      <c r="F4" s="47"/>
      <c r="G4" s="49"/>
      <c r="H4" s="74">
        <f>G4/15</f>
        <v>0</v>
      </c>
    </row>
    <row r="5" spans="1:217" ht="11.25" customHeight="1">
      <c r="A5" s="54"/>
      <c r="B5" s="47"/>
      <c r="C5" s="48"/>
      <c r="D5" s="47"/>
      <c r="E5" s="47"/>
      <c r="F5" s="47"/>
      <c r="G5" s="49"/>
      <c r="H5" s="74">
        <f aca="true" t="shared" si="0" ref="H5:H12">G5/15</f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</row>
    <row r="6" spans="1:8" ht="12.75">
      <c r="A6" s="54"/>
      <c r="B6" s="47"/>
      <c r="C6" s="48"/>
      <c r="D6" s="47"/>
      <c r="E6" s="47"/>
      <c r="F6" s="47"/>
      <c r="G6" s="49"/>
      <c r="H6" s="74">
        <f t="shared" si="0"/>
        <v>0</v>
      </c>
    </row>
    <row r="7" spans="1:8" ht="12.75">
      <c r="A7" s="54"/>
      <c r="B7" s="47"/>
      <c r="C7" s="48"/>
      <c r="D7" s="47"/>
      <c r="E7" s="47"/>
      <c r="F7" s="47"/>
      <c r="G7" s="49"/>
      <c r="H7" s="74">
        <f t="shared" si="0"/>
        <v>0</v>
      </c>
    </row>
    <row r="8" spans="1:8" ht="12.75">
      <c r="A8" s="54"/>
      <c r="B8" s="47"/>
      <c r="C8" s="48"/>
      <c r="D8" s="47"/>
      <c r="E8" s="47"/>
      <c r="F8" s="47"/>
      <c r="G8" s="49"/>
      <c r="H8" s="74">
        <f t="shared" si="0"/>
        <v>0</v>
      </c>
    </row>
    <row r="9" spans="1:8" ht="12.75">
      <c r="A9" s="54"/>
      <c r="B9" s="47"/>
      <c r="C9" s="48"/>
      <c r="D9" s="47"/>
      <c r="E9" s="47"/>
      <c r="F9" s="47"/>
      <c r="G9" s="49"/>
      <c r="H9" s="74">
        <f t="shared" si="0"/>
        <v>0</v>
      </c>
    </row>
    <row r="10" spans="1:8" ht="12.75">
      <c r="A10" s="54"/>
      <c r="B10" s="47"/>
      <c r="C10" s="48"/>
      <c r="D10" s="47"/>
      <c r="E10" s="47"/>
      <c r="F10" s="47"/>
      <c r="G10" s="49"/>
      <c r="H10" s="74">
        <f t="shared" si="0"/>
        <v>0</v>
      </c>
    </row>
    <row r="11" spans="1:8" ht="12.75">
      <c r="A11" s="54"/>
      <c r="B11" s="47"/>
      <c r="C11" s="48"/>
      <c r="D11" s="47"/>
      <c r="E11" s="47"/>
      <c r="F11" s="47"/>
      <c r="G11" s="49"/>
      <c r="H11" s="74">
        <f t="shared" si="0"/>
        <v>0</v>
      </c>
    </row>
    <row r="12" spans="1:8" ht="12.75">
      <c r="A12" s="54"/>
      <c r="B12" s="47"/>
      <c r="C12" s="48"/>
      <c r="D12" s="47"/>
      <c r="E12" s="47"/>
      <c r="F12" s="47"/>
      <c r="G12" s="49"/>
      <c r="H12" s="74">
        <f t="shared" si="0"/>
        <v>0</v>
      </c>
    </row>
    <row r="13" ht="12.75">
      <c r="H13" s="73">
        <f>AVERAGE(H4:H12)</f>
        <v>0</v>
      </c>
    </row>
    <row r="14" ht="14.25" customHeight="1"/>
  </sheetData>
  <sheetProtection/>
  <mergeCells count="1">
    <mergeCell ref="A1:G1"/>
  </mergeCells>
  <printOptions/>
  <pageMargins left="1.77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13"/>
  <sheetViews>
    <sheetView showRowColHeaders="0" view="pageLayout" zoomScale="200" zoomScaleSheetLayoutView="200" zoomScalePageLayoutView="200" workbookViewId="0" topLeftCell="A2">
      <selection activeCell="J15" sqref="J15"/>
    </sheetView>
  </sheetViews>
  <sheetFormatPr defaultColWidth="9.140625" defaultRowHeight="12.75"/>
  <cols>
    <col min="1" max="1" width="12.421875" style="13" customWidth="1"/>
    <col min="2" max="2" width="9.140625" style="13" customWidth="1"/>
    <col min="3" max="3" width="7.57421875" style="13" customWidth="1"/>
    <col min="4" max="4" width="7.00390625" style="13" customWidth="1"/>
    <col min="5" max="6" width="7.140625" style="13" customWidth="1"/>
    <col min="7" max="8" width="8.7109375" style="13" customWidth="1"/>
    <col min="9" max="9" width="7.28125" style="13" customWidth="1"/>
    <col min="10" max="10" width="8.421875" style="13" customWidth="1"/>
    <col min="11" max="16384" width="9.140625" style="13" customWidth="1"/>
  </cols>
  <sheetData>
    <row r="1" spans="1:10" ht="12.7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1" ht="80.25" customHeight="1">
      <c r="A3" s="20" t="s">
        <v>0</v>
      </c>
      <c r="B3" s="98" t="s">
        <v>30</v>
      </c>
      <c r="C3" s="99" t="s">
        <v>31</v>
      </c>
      <c r="D3" s="99" t="s">
        <v>32</v>
      </c>
      <c r="E3" s="99" t="s">
        <v>33</v>
      </c>
      <c r="F3" s="99" t="s">
        <v>34</v>
      </c>
      <c r="G3" s="99" t="s">
        <v>35</v>
      </c>
      <c r="H3" s="99" t="s">
        <v>36</v>
      </c>
      <c r="I3" s="99" t="s">
        <v>37</v>
      </c>
      <c r="J3" s="27" t="s">
        <v>10</v>
      </c>
      <c r="K3" s="66" t="s">
        <v>21</v>
      </c>
    </row>
    <row r="4" spans="1:11" ht="12" customHeight="1">
      <c r="A4" s="53"/>
      <c r="B4" s="50"/>
      <c r="C4" s="51"/>
      <c r="D4" s="51"/>
      <c r="E4" s="51"/>
      <c r="F4" s="51"/>
      <c r="G4" s="51"/>
      <c r="H4" s="51"/>
      <c r="I4" s="51"/>
      <c r="J4" s="52"/>
      <c r="K4" s="72">
        <f>J4/23</f>
        <v>0</v>
      </c>
    </row>
    <row r="5" spans="1:11" ht="12" customHeight="1">
      <c r="A5" s="53"/>
      <c r="B5" s="50"/>
      <c r="C5" s="51"/>
      <c r="D5" s="51"/>
      <c r="E5" s="51"/>
      <c r="F5" s="51"/>
      <c r="G5" s="51"/>
      <c r="H5" s="51"/>
      <c r="I5" s="51"/>
      <c r="J5" s="52"/>
      <c r="K5" s="72">
        <f aca="true" t="shared" si="0" ref="K5:K12">J5/23</f>
        <v>0</v>
      </c>
    </row>
    <row r="6" spans="1:220" ht="12" customHeight="1">
      <c r="A6" s="53"/>
      <c r="B6" s="47"/>
      <c r="C6" s="48"/>
      <c r="D6" s="48"/>
      <c r="E6" s="48"/>
      <c r="F6" s="48"/>
      <c r="G6" s="48"/>
      <c r="H6" s="48"/>
      <c r="I6" s="48"/>
      <c r="J6" s="52"/>
      <c r="K6" s="72">
        <f t="shared" si="0"/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</row>
    <row r="7" spans="1:11" ht="12" customHeight="1">
      <c r="A7" s="53"/>
      <c r="B7" s="47"/>
      <c r="C7" s="48"/>
      <c r="D7" s="48"/>
      <c r="E7" s="48"/>
      <c r="F7" s="48"/>
      <c r="G7" s="48"/>
      <c r="H7" s="48"/>
      <c r="I7" s="48"/>
      <c r="J7" s="52"/>
      <c r="K7" s="72">
        <f t="shared" si="0"/>
        <v>0</v>
      </c>
    </row>
    <row r="8" spans="1:11" ht="12" customHeight="1">
      <c r="A8" s="53"/>
      <c r="B8" s="47"/>
      <c r="C8" s="48"/>
      <c r="D8" s="48"/>
      <c r="E8" s="48"/>
      <c r="F8" s="48"/>
      <c r="G8" s="48"/>
      <c r="H8" s="48"/>
      <c r="I8" s="48"/>
      <c r="J8" s="52"/>
      <c r="K8" s="72">
        <f t="shared" si="0"/>
        <v>0</v>
      </c>
    </row>
    <row r="9" spans="1:11" ht="12" customHeight="1">
      <c r="A9" s="54"/>
      <c r="B9" s="47"/>
      <c r="C9" s="48"/>
      <c r="D9" s="48"/>
      <c r="E9" s="48"/>
      <c r="F9" s="48"/>
      <c r="G9" s="48"/>
      <c r="H9" s="48"/>
      <c r="I9" s="48"/>
      <c r="J9" s="52"/>
      <c r="K9" s="72">
        <f t="shared" si="0"/>
        <v>0</v>
      </c>
    </row>
    <row r="10" spans="1:11" ht="12" customHeight="1">
      <c r="A10" s="54"/>
      <c r="B10" s="47"/>
      <c r="C10" s="48"/>
      <c r="D10" s="48"/>
      <c r="E10" s="48"/>
      <c r="F10" s="48"/>
      <c r="G10" s="48"/>
      <c r="H10" s="48"/>
      <c r="I10" s="48"/>
      <c r="J10" s="52"/>
      <c r="K10" s="72">
        <f t="shared" si="0"/>
        <v>0</v>
      </c>
    </row>
    <row r="11" spans="1:11" ht="12" customHeight="1">
      <c r="A11" s="54"/>
      <c r="B11" s="47"/>
      <c r="C11" s="48"/>
      <c r="D11" s="48"/>
      <c r="E11" s="48"/>
      <c r="F11" s="48"/>
      <c r="G11" s="48"/>
      <c r="H11" s="48"/>
      <c r="I11" s="48"/>
      <c r="J11" s="52"/>
      <c r="K11" s="72">
        <f t="shared" si="0"/>
        <v>0</v>
      </c>
    </row>
    <row r="12" spans="1:11" ht="12.75">
      <c r="A12" s="54"/>
      <c r="B12" s="47"/>
      <c r="C12" s="48"/>
      <c r="D12" s="48"/>
      <c r="E12" s="48"/>
      <c r="F12" s="48"/>
      <c r="G12" s="48"/>
      <c r="H12" s="48"/>
      <c r="I12" s="48"/>
      <c r="J12" s="52"/>
      <c r="K12" s="72">
        <f t="shared" si="0"/>
        <v>0</v>
      </c>
    </row>
    <row r="13" ht="12.75">
      <c r="K13" s="73">
        <f>AVERAGE(K4:K12)</f>
        <v>0</v>
      </c>
    </row>
    <row r="14" ht="12" customHeight="1"/>
  </sheetData>
  <sheetProtection/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A16"/>
  <sheetViews>
    <sheetView view="pageBreakPreview" zoomScale="200" zoomScaleNormal="150" zoomScaleSheetLayoutView="200" zoomScalePageLayoutView="0" workbookViewId="0" topLeftCell="A3">
      <selection activeCell="B5" sqref="B5:F5"/>
    </sheetView>
  </sheetViews>
  <sheetFormatPr defaultColWidth="9.140625" defaultRowHeight="12.75"/>
  <cols>
    <col min="1" max="1" width="14.28125" style="0" customWidth="1"/>
    <col min="2" max="2" width="8.8515625" style="0" customWidth="1"/>
    <col min="3" max="3" width="12.00390625" style="0" customWidth="1"/>
    <col min="4" max="4" width="11.140625" style="0" customWidth="1"/>
    <col min="5" max="6" width="9.00390625" style="0" customWidth="1"/>
    <col min="7" max="7" width="8.140625" style="0" customWidth="1"/>
    <col min="8" max="8" width="4.7109375" style="0" customWidth="1"/>
    <col min="9" max="9" width="3.7109375" style="0" customWidth="1"/>
    <col min="10" max="12" width="3.00390625" style="0" customWidth="1"/>
    <col min="13" max="13" width="2.7109375" style="0" customWidth="1"/>
    <col min="14" max="14" width="3.00390625" style="0" customWidth="1"/>
    <col min="15" max="15" width="3.57421875" style="0" customWidth="1"/>
    <col min="16" max="16" width="4.28125" style="0" customWidth="1"/>
    <col min="17" max="18" width="3.28125" style="0" customWidth="1"/>
    <col min="19" max="19" width="3.7109375" style="0" customWidth="1"/>
    <col min="20" max="20" width="2.8515625" style="0" customWidth="1"/>
    <col min="21" max="21" width="3.28125" style="0" customWidth="1"/>
    <col min="22" max="22" width="3.57421875" style="0" customWidth="1"/>
    <col min="23" max="24" width="3.8515625" style="0" customWidth="1"/>
    <col min="25" max="25" width="3.421875" style="0" customWidth="1"/>
  </cols>
  <sheetData>
    <row r="1" ht="12.75" hidden="1"/>
    <row r="2" ht="12.75" hidden="1"/>
    <row r="3" spans="1:7" ht="12.75">
      <c r="A3" s="93" t="s">
        <v>38</v>
      </c>
      <c r="B3" s="93"/>
      <c r="C3" s="93"/>
      <c r="D3" s="93"/>
      <c r="E3" s="93"/>
      <c r="F3" s="93"/>
      <c r="G3" s="93"/>
    </row>
    <row r="4" spans="1:6" ht="12.75">
      <c r="A4" s="28"/>
      <c r="B4" s="28"/>
      <c r="C4" s="28"/>
      <c r="D4" s="28"/>
      <c r="E4" s="67"/>
      <c r="F4" s="67"/>
    </row>
    <row r="5" spans="1:25" ht="60" customHeight="1">
      <c r="A5" s="1" t="s">
        <v>0</v>
      </c>
      <c r="B5" s="100" t="s">
        <v>39</v>
      </c>
      <c r="C5" s="101" t="s">
        <v>66</v>
      </c>
      <c r="D5" s="100" t="s">
        <v>40</v>
      </c>
      <c r="E5" s="100" t="s">
        <v>41</v>
      </c>
      <c r="F5" s="100" t="s">
        <v>42</v>
      </c>
      <c r="G5" s="29" t="s">
        <v>43</v>
      </c>
      <c r="H5" s="68" t="s">
        <v>21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11.25" customHeight="1">
      <c r="A6" s="54"/>
      <c r="B6" s="35"/>
      <c r="C6" s="36"/>
      <c r="D6" s="35"/>
      <c r="E6" s="35"/>
      <c r="F6" s="35"/>
      <c r="G6" s="30"/>
      <c r="H6" s="75">
        <f>G6/15</f>
        <v>0</v>
      </c>
      <c r="I6" s="5"/>
      <c r="J6" s="5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13.5" customHeight="1">
      <c r="A7" s="54"/>
      <c r="B7" s="35"/>
      <c r="C7" s="36"/>
      <c r="D7" s="35"/>
      <c r="E7" s="35"/>
      <c r="F7" s="35"/>
      <c r="G7" s="30"/>
      <c r="H7" s="75">
        <f aca="true" t="shared" si="0" ref="H7:H14">G7/15</f>
        <v>0</v>
      </c>
      <c r="I7" s="10"/>
      <c r="J7" s="10"/>
      <c r="K7" s="10"/>
      <c r="L7" s="10"/>
      <c r="M7" s="10"/>
      <c r="N7" s="10"/>
      <c r="O7" s="10"/>
      <c r="P7" s="10"/>
      <c r="Q7" s="10"/>
      <c r="R7" s="8"/>
      <c r="S7" s="8"/>
      <c r="T7" s="8"/>
      <c r="U7" s="8"/>
      <c r="V7" s="8"/>
      <c r="W7" s="8"/>
      <c r="X7" s="8"/>
      <c r="Y7" s="8"/>
    </row>
    <row r="8" spans="1:235" ht="13.5">
      <c r="A8" s="54"/>
      <c r="B8" s="35"/>
      <c r="C8" s="36"/>
      <c r="D8" s="35"/>
      <c r="E8" s="35"/>
      <c r="F8" s="35"/>
      <c r="G8" s="30"/>
      <c r="H8" s="75">
        <f t="shared" si="0"/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5" ht="12" customHeight="1">
      <c r="A9" s="54"/>
      <c r="B9" s="35"/>
      <c r="C9" s="36"/>
      <c r="D9" s="35"/>
      <c r="E9" s="35"/>
      <c r="F9" s="35"/>
      <c r="G9" s="30"/>
      <c r="H9" s="75">
        <f t="shared" si="0"/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 customHeight="1">
      <c r="A10" s="54"/>
      <c r="B10" s="35"/>
      <c r="C10" s="36"/>
      <c r="D10" s="35"/>
      <c r="E10" s="35"/>
      <c r="F10" s="35"/>
      <c r="G10" s="30"/>
      <c r="H10" s="75">
        <f t="shared" si="0"/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3.5">
      <c r="A11" s="54"/>
      <c r="B11" s="35"/>
      <c r="C11" s="36"/>
      <c r="D11" s="35"/>
      <c r="E11" s="35"/>
      <c r="F11" s="35"/>
      <c r="G11" s="30"/>
      <c r="H11" s="75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 customHeight="1">
      <c r="A12" s="54"/>
      <c r="B12" s="35"/>
      <c r="C12" s="36"/>
      <c r="D12" s="35"/>
      <c r="E12" s="35"/>
      <c r="F12" s="35"/>
      <c r="G12" s="30"/>
      <c r="H12" s="75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3.5">
      <c r="A13" s="54"/>
      <c r="B13" s="35"/>
      <c r="C13" s="36"/>
      <c r="D13" s="35"/>
      <c r="E13" s="35"/>
      <c r="F13" s="35"/>
      <c r="G13" s="30"/>
      <c r="H13" s="75">
        <f t="shared" si="0"/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8" ht="13.5">
      <c r="A14" s="54"/>
      <c r="B14" s="35"/>
      <c r="C14" s="36"/>
      <c r="D14" s="35"/>
      <c r="E14" s="35"/>
      <c r="F14" s="35"/>
      <c r="G14" s="30"/>
      <c r="H14" s="75">
        <f t="shared" si="0"/>
        <v>0</v>
      </c>
    </row>
    <row r="15" ht="12.75">
      <c r="H15" s="83">
        <f>AVERAGE(H6:H14)</f>
        <v>0</v>
      </c>
    </row>
    <row r="16" ht="15.75" customHeight="1">
      <c r="H16" s="82"/>
    </row>
  </sheetData>
  <sheetProtection/>
  <mergeCells count="1">
    <mergeCell ref="A3:G3"/>
  </mergeCells>
  <printOptions/>
  <pageMargins left="0.7874015748031497" right="0.7874015748031497" top="0.7874015748031497" bottom="0.3937007874015748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Q14"/>
  <sheetViews>
    <sheetView view="pageBreakPreview" zoomScaleNormal="150" zoomScaleSheetLayoutView="100" zoomScalePageLayoutView="0" workbookViewId="0" topLeftCell="A3">
      <pane xSplit="1" topLeftCell="B1" activePane="topRight" state="frozen"/>
      <selection pane="topLeft" activeCell="A3" sqref="A3"/>
      <selection pane="topRight" activeCell="O5" sqref="O5"/>
    </sheetView>
  </sheetViews>
  <sheetFormatPr defaultColWidth="9.140625" defaultRowHeight="12.75"/>
  <cols>
    <col min="1" max="1" width="17.140625" style="0" customWidth="1"/>
    <col min="2" max="2" width="10.28125" style="0" customWidth="1"/>
    <col min="4" max="4" width="10.00390625" style="0" customWidth="1"/>
    <col min="5" max="7" width="9.28125" style="0" customWidth="1"/>
    <col min="8" max="8" width="10.140625" style="0" customWidth="1"/>
    <col min="9" max="9" width="10.7109375" style="0" customWidth="1"/>
    <col min="10" max="10" width="13.140625" style="0" customWidth="1"/>
    <col min="11" max="11" width="11.421875" style="0" customWidth="1"/>
    <col min="12" max="14" width="10.421875" style="0" customWidth="1"/>
    <col min="15" max="15" width="6.421875" style="0" customWidth="1"/>
  </cols>
  <sheetData>
    <row r="1" ht="11.25" customHeight="1" hidden="1"/>
    <row r="2" ht="12.75" hidden="1"/>
    <row r="3" spans="1:14" ht="12.7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24"/>
      <c r="K3" s="24"/>
      <c r="L3" s="24"/>
      <c r="M3" s="86"/>
      <c r="N3" s="86"/>
    </row>
    <row r="4" spans="1:16" ht="123.75" customHeight="1">
      <c r="A4" s="20" t="s">
        <v>0</v>
      </c>
      <c r="B4" s="25" t="s">
        <v>45</v>
      </c>
      <c r="C4" s="21" t="s">
        <v>46</v>
      </c>
      <c r="D4" s="25" t="s">
        <v>47</v>
      </c>
      <c r="E4" s="21" t="s">
        <v>48</v>
      </c>
      <c r="F4" s="25" t="s">
        <v>49</v>
      </c>
      <c r="G4" s="21" t="s">
        <v>50</v>
      </c>
      <c r="H4" s="25" t="s">
        <v>51</v>
      </c>
      <c r="I4" s="21" t="s">
        <v>52</v>
      </c>
      <c r="J4" s="25" t="s">
        <v>53</v>
      </c>
      <c r="K4" s="21" t="s">
        <v>54</v>
      </c>
      <c r="L4" s="25" t="s">
        <v>55</v>
      </c>
      <c r="M4" s="25" t="s">
        <v>64</v>
      </c>
      <c r="N4" s="25" t="s">
        <v>65</v>
      </c>
      <c r="O4" s="27" t="s">
        <v>10</v>
      </c>
      <c r="P4" s="69" t="s">
        <v>21</v>
      </c>
    </row>
    <row r="5" spans="1:16" ht="11.25" customHeight="1">
      <c r="A5" s="53"/>
      <c r="B5" s="32"/>
      <c r="C5" s="31"/>
      <c r="D5" s="32"/>
      <c r="E5" s="36"/>
      <c r="F5" s="35"/>
      <c r="G5" s="36"/>
      <c r="H5" s="35"/>
      <c r="I5" s="36"/>
      <c r="J5" s="35"/>
      <c r="K5" s="36"/>
      <c r="L5" s="35"/>
      <c r="M5" s="35"/>
      <c r="N5" s="35"/>
      <c r="O5" s="30"/>
      <c r="P5" s="76">
        <f aca="true" t="shared" si="0" ref="P5:P13">O5/39</f>
        <v>0</v>
      </c>
    </row>
    <row r="6" spans="1:16" ht="15" customHeight="1">
      <c r="A6" s="53"/>
      <c r="B6" s="32"/>
      <c r="C6" s="31"/>
      <c r="D6" s="32"/>
      <c r="E6" s="36"/>
      <c r="F6" s="35"/>
      <c r="G6" s="36"/>
      <c r="H6" s="35"/>
      <c r="I6" s="36"/>
      <c r="J6" s="35"/>
      <c r="K6" s="36"/>
      <c r="L6" s="35"/>
      <c r="M6" s="35"/>
      <c r="N6" s="35"/>
      <c r="O6" s="30"/>
      <c r="P6" s="76">
        <f t="shared" si="0"/>
        <v>0</v>
      </c>
    </row>
    <row r="7" spans="1:199" ht="12.75">
      <c r="A7" s="53"/>
      <c r="B7" s="32"/>
      <c r="C7" s="31"/>
      <c r="D7" s="32"/>
      <c r="E7" s="36"/>
      <c r="F7" s="35"/>
      <c r="G7" s="36"/>
      <c r="H7" s="35"/>
      <c r="I7" s="36"/>
      <c r="J7" s="35"/>
      <c r="K7" s="36"/>
      <c r="L7" s="35"/>
      <c r="M7" s="35"/>
      <c r="N7" s="35"/>
      <c r="O7" s="30"/>
      <c r="P7" s="76">
        <f t="shared" si="0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6" ht="12.75">
      <c r="A8" s="53"/>
      <c r="B8" s="32"/>
      <c r="C8" s="31"/>
      <c r="D8" s="32"/>
      <c r="E8" s="36"/>
      <c r="F8" s="35"/>
      <c r="G8" s="36"/>
      <c r="H8" s="35"/>
      <c r="I8" s="36"/>
      <c r="J8" s="35"/>
      <c r="K8" s="36"/>
      <c r="L8" s="35"/>
      <c r="M8" s="35"/>
      <c r="N8" s="35"/>
      <c r="O8" s="30"/>
      <c r="P8" s="76">
        <f t="shared" si="0"/>
        <v>0</v>
      </c>
    </row>
    <row r="9" spans="1:16" ht="12.75">
      <c r="A9" s="53"/>
      <c r="B9" s="32"/>
      <c r="C9" s="31"/>
      <c r="D9" s="32"/>
      <c r="E9" s="36"/>
      <c r="F9" s="35"/>
      <c r="G9" s="36"/>
      <c r="H9" s="35"/>
      <c r="I9" s="36"/>
      <c r="J9" s="35"/>
      <c r="K9" s="36"/>
      <c r="L9" s="35"/>
      <c r="M9" s="35"/>
      <c r="N9" s="35"/>
      <c r="O9" s="30"/>
      <c r="P9" s="76">
        <f t="shared" si="0"/>
        <v>0</v>
      </c>
    </row>
    <row r="10" spans="1:16" ht="12.75">
      <c r="A10" s="54"/>
      <c r="B10" s="32"/>
      <c r="C10" s="31"/>
      <c r="D10" s="32"/>
      <c r="E10" s="36"/>
      <c r="F10" s="35"/>
      <c r="G10" s="36"/>
      <c r="H10" s="35"/>
      <c r="I10" s="36"/>
      <c r="J10" s="35"/>
      <c r="K10" s="36"/>
      <c r="L10" s="35"/>
      <c r="M10" s="35"/>
      <c r="N10" s="35"/>
      <c r="O10" s="30"/>
      <c r="P10" s="76">
        <f t="shared" si="0"/>
        <v>0</v>
      </c>
    </row>
    <row r="11" spans="1:16" ht="12.75">
      <c r="A11" s="54"/>
      <c r="B11" s="32"/>
      <c r="C11" s="31"/>
      <c r="D11" s="32"/>
      <c r="E11" s="36"/>
      <c r="F11" s="35"/>
      <c r="G11" s="36"/>
      <c r="H11" s="35"/>
      <c r="I11" s="36"/>
      <c r="J11" s="35"/>
      <c r="K11" s="36"/>
      <c r="L11" s="35"/>
      <c r="M11" s="35"/>
      <c r="N11" s="35"/>
      <c r="O11" s="30"/>
      <c r="P11" s="76">
        <f t="shared" si="0"/>
        <v>0</v>
      </c>
    </row>
    <row r="12" spans="1:16" ht="12.75">
      <c r="A12" s="54"/>
      <c r="B12" s="32"/>
      <c r="C12" s="31"/>
      <c r="D12" s="32"/>
      <c r="E12" s="36"/>
      <c r="F12" s="35"/>
      <c r="G12" s="22"/>
      <c r="H12" s="33"/>
      <c r="I12" s="22"/>
      <c r="J12" s="35"/>
      <c r="K12" s="36"/>
      <c r="L12" s="35"/>
      <c r="M12" s="35"/>
      <c r="N12" s="35"/>
      <c r="O12" s="30"/>
      <c r="P12" s="76">
        <f t="shared" si="0"/>
        <v>0</v>
      </c>
    </row>
    <row r="13" spans="1:16" ht="12.75">
      <c r="A13" s="54"/>
      <c r="B13" s="32"/>
      <c r="C13" s="31"/>
      <c r="D13" s="32"/>
      <c r="E13" s="36"/>
      <c r="F13" s="35"/>
      <c r="G13" s="36"/>
      <c r="H13" s="35"/>
      <c r="I13" s="36"/>
      <c r="J13" s="35"/>
      <c r="K13" s="36"/>
      <c r="L13" s="35"/>
      <c r="M13" s="35"/>
      <c r="N13" s="35"/>
      <c r="O13" s="30"/>
      <c r="P13" s="76">
        <f t="shared" si="0"/>
        <v>0</v>
      </c>
    </row>
    <row r="14" ht="12.75">
      <c r="P14" s="77">
        <f>AVERAGE(P5:P13)</f>
        <v>0</v>
      </c>
    </row>
    <row r="15" ht="15" customHeight="1"/>
  </sheetData>
  <sheetProtection/>
  <mergeCells count="1">
    <mergeCell ref="A3:I3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r:id="rId1"/>
  <rowBreaks count="1" manualBreakCount="1">
    <brk id="17" max="16" man="1"/>
  </rowBreaks>
  <colBreaks count="2" manualBreakCount="2">
    <brk id="15" max="16" man="1"/>
    <brk id="1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I13"/>
  <sheetViews>
    <sheetView view="pageLayout" zoomScale="200" zoomScaleSheetLayoutView="200" zoomScalePageLayoutView="200" workbookViewId="0" topLeftCell="A2">
      <selection activeCell="G4" sqref="G4"/>
    </sheetView>
  </sheetViews>
  <sheetFormatPr defaultColWidth="9.140625" defaultRowHeight="12.75"/>
  <cols>
    <col min="1" max="1" width="13.00390625" style="0" customWidth="1"/>
    <col min="2" max="2" width="9.7109375" style="0" customWidth="1"/>
    <col min="3" max="3" width="10.7109375" style="0" customWidth="1"/>
    <col min="4" max="4" width="9.57421875" style="0" customWidth="1"/>
    <col min="5" max="5" width="11.140625" style="0" customWidth="1"/>
    <col min="6" max="6" width="11.8515625" style="0" customWidth="1"/>
    <col min="7" max="7" width="7.421875" style="34" customWidth="1"/>
  </cols>
  <sheetData>
    <row r="1" spans="1:7" ht="12.75">
      <c r="A1" s="95" t="s">
        <v>56</v>
      </c>
      <c r="B1" s="95"/>
      <c r="C1" s="95"/>
      <c r="D1" s="95"/>
      <c r="E1" s="95"/>
      <c r="F1" s="95"/>
      <c r="G1" s="95"/>
    </row>
    <row r="2" spans="1:7" ht="12.75">
      <c r="A2" s="95"/>
      <c r="B2" s="95"/>
      <c r="C2" s="95"/>
      <c r="D2" s="95"/>
      <c r="E2" s="95"/>
      <c r="F2" s="95"/>
      <c r="G2" s="95"/>
    </row>
    <row r="3" spans="1:9" ht="96.75" customHeight="1">
      <c r="A3" s="1" t="s">
        <v>0</v>
      </c>
      <c r="B3" s="43" t="s">
        <v>57</v>
      </c>
      <c r="C3" s="56" t="s">
        <v>58</v>
      </c>
      <c r="D3" s="43" t="s">
        <v>59</v>
      </c>
      <c r="E3" s="43" t="s">
        <v>60</v>
      </c>
      <c r="F3" s="43" t="s">
        <v>61</v>
      </c>
      <c r="G3" s="29" t="s">
        <v>10</v>
      </c>
      <c r="H3" s="69" t="s">
        <v>21</v>
      </c>
      <c r="I3" s="70"/>
    </row>
    <row r="4" spans="1:8" ht="11.25" customHeight="1">
      <c r="A4" s="54"/>
      <c r="B4" s="35"/>
      <c r="C4" s="36"/>
      <c r="D4" s="33"/>
      <c r="E4" s="33"/>
      <c r="F4" s="33"/>
      <c r="G4" s="30"/>
      <c r="H4" s="76">
        <f>G4/15</f>
        <v>0</v>
      </c>
    </row>
    <row r="5" spans="1:8" ht="15" customHeight="1">
      <c r="A5" s="54"/>
      <c r="B5" s="35"/>
      <c r="C5" s="36"/>
      <c r="D5" s="33"/>
      <c r="E5" s="33"/>
      <c r="F5" s="33"/>
      <c r="G5" s="30"/>
      <c r="H5" s="76">
        <f aca="true" t="shared" si="0" ref="H5:H12">G5/15</f>
        <v>0</v>
      </c>
    </row>
    <row r="6" spans="1:217" ht="12.75">
      <c r="A6" s="54"/>
      <c r="B6" s="35"/>
      <c r="C6" s="36"/>
      <c r="D6" s="33"/>
      <c r="E6" s="33"/>
      <c r="F6" s="33"/>
      <c r="G6" s="30"/>
      <c r="H6" s="76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8" ht="12.75">
      <c r="A7" s="54"/>
      <c r="B7" s="35"/>
      <c r="C7" s="36"/>
      <c r="D7" s="35"/>
      <c r="E7" s="35"/>
      <c r="F7" s="35"/>
      <c r="G7" s="30"/>
      <c r="H7" s="76">
        <f t="shared" si="0"/>
        <v>0</v>
      </c>
    </row>
    <row r="8" spans="1:8" ht="12.75">
      <c r="A8" s="54"/>
      <c r="B8" s="35"/>
      <c r="C8" s="36"/>
      <c r="D8" s="33"/>
      <c r="E8" s="33"/>
      <c r="F8" s="33"/>
      <c r="G8" s="30"/>
      <c r="H8" s="76">
        <f t="shared" si="0"/>
        <v>0</v>
      </c>
    </row>
    <row r="9" spans="1:8" ht="12.75">
      <c r="A9" s="54"/>
      <c r="B9" s="35"/>
      <c r="C9" s="36"/>
      <c r="D9" s="35"/>
      <c r="E9" s="35"/>
      <c r="F9" s="35"/>
      <c r="G9" s="30"/>
      <c r="H9" s="76">
        <f t="shared" si="0"/>
        <v>0</v>
      </c>
    </row>
    <row r="10" spans="1:8" ht="12.75">
      <c r="A10" s="54"/>
      <c r="B10" s="35"/>
      <c r="C10" s="36"/>
      <c r="D10" s="35"/>
      <c r="E10" s="35"/>
      <c r="F10" s="35"/>
      <c r="G10" s="30"/>
      <c r="H10" s="76">
        <f t="shared" si="0"/>
        <v>0</v>
      </c>
    </row>
    <row r="11" spans="1:8" ht="12.75">
      <c r="A11" s="54"/>
      <c r="B11" s="35"/>
      <c r="C11" s="36"/>
      <c r="D11" s="33"/>
      <c r="E11" s="33"/>
      <c r="F11" s="33"/>
      <c r="G11" s="30"/>
      <c r="H11" s="76">
        <f t="shared" si="0"/>
        <v>0</v>
      </c>
    </row>
    <row r="12" spans="1:8" ht="12.75">
      <c r="A12" s="54"/>
      <c r="B12" s="35"/>
      <c r="C12" s="36"/>
      <c r="D12" s="35"/>
      <c r="E12" s="35"/>
      <c r="F12" s="35"/>
      <c r="G12" s="30"/>
      <c r="H12" s="76">
        <f t="shared" si="0"/>
        <v>0</v>
      </c>
    </row>
    <row r="13" spans="1:8" ht="12.75">
      <c r="A13" s="59"/>
      <c r="B13" s="59"/>
      <c r="C13" s="59"/>
      <c r="D13" s="59"/>
      <c r="E13" s="59"/>
      <c r="F13" s="59"/>
      <c r="G13" s="60"/>
      <c r="H13" s="77">
        <f>AVERAGE(H4:H12)</f>
        <v>0</v>
      </c>
    </row>
    <row r="14" ht="12.75" customHeight="1"/>
  </sheetData>
  <sheetProtection/>
  <mergeCells count="1">
    <mergeCell ref="A1:G2"/>
  </mergeCells>
  <printOptions/>
  <pageMargins left="1.4566929133858268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W12"/>
  <sheetViews>
    <sheetView view="pageBreakPreview" zoomScale="124" zoomScaleNormal="150" zoomScaleSheetLayoutView="124" zoomScalePageLayoutView="0" workbookViewId="0" topLeftCell="A1">
      <selection activeCell="U21" sqref="U21"/>
    </sheetView>
  </sheetViews>
  <sheetFormatPr defaultColWidth="9.140625" defaultRowHeight="12.75"/>
  <cols>
    <col min="1" max="1" width="3.421875" style="0" customWidth="1"/>
    <col min="2" max="2" width="14.28125" style="0" customWidth="1"/>
    <col min="3" max="4" width="9.57421875" style="0" hidden="1" customWidth="1"/>
    <col min="5" max="5" width="0.13671875" style="0" hidden="1" customWidth="1"/>
    <col min="6" max="7" width="9.57421875" style="0" hidden="1" customWidth="1"/>
    <col min="8" max="8" width="9.7109375" style="0" hidden="1" customWidth="1"/>
    <col min="9" max="9" width="9.57421875" style="0" hidden="1" customWidth="1"/>
    <col min="10" max="10" width="9.7109375" style="0" customWidth="1"/>
    <col min="11" max="11" width="7.421875" style="0" customWidth="1"/>
    <col min="12" max="12" width="5.140625" style="0" customWidth="1"/>
    <col min="14" max="15" width="5.00390625" style="0" customWidth="1"/>
    <col min="17" max="17" width="4.57421875" style="0" customWidth="1"/>
    <col min="18" max="18" width="5.421875" style="0" customWidth="1"/>
    <col min="20" max="20" width="4.7109375" style="0" customWidth="1"/>
    <col min="21" max="21" width="5.140625" style="0" customWidth="1"/>
    <col min="23" max="24" width="4.421875" style="0" customWidth="1"/>
    <col min="26" max="26" width="5.28125" style="0" customWidth="1"/>
  </cols>
  <sheetData>
    <row r="1" spans="1:11" ht="12.75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1" ht="39.75" customHeight="1">
      <c r="A3" s="20" t="s">
        <v>8</v>
      </c>
      <c r="B3" s="20" t="s">
        <v>0</v>
      </c>
      <c r="C3" s="43" t="s">
        <v>1</v>
      </c>
      <c r="D3" s="21" t="s">
        <v>6</v>
      </c>
      <c r="E3" s="25" t="s">
        <v>7</v>
      </c>
      <c r="F3" s="21" t="s">
        <v>2</v>
      </c>
      <c r="G3" s="25" t="s">
        <v>3</v>
      </c>
      <c r="H3" s="21" t="s">
        <v>4</v>
      </c>
      <c r="I3" s="27" t="s">
        <v>5</v>
      </c>
      <c r="J3" s="37" t="s">
        <v>21</v>
      </c>
      <c r="K3" s="38" t="s">
        <v>63</v>
      </c>
    </row>
    <row r="4" spans="1:11" ht="12.75">
      <c r="A4" s="23">
        <v>1</v>
      </c>
      <c r="B4" s="14"/>
      <c r="C4" s="44">
        <f>'1. Доступность и качество ОД'!L6</f>
        <v>0</v>
      </c>
      <c r="D4" s="45">
        <f>'2. Выявление ОД'!G4</f>
        <v>0</v>
      </c>
      <c r="E4" s="46">
        <f>'3. Дети с ОВЗ'!J4</f>
        <v>0</v>
      </c>
      <c r="F4" s="42">
        <f>'4. Здоровье'!G6</f>
        <v>0</v>
      </c>
      <c r="G4" s="41">
        <f>'5. Кадровый потенциал'!O5</f>
        <v>0</v>
      </c>
      <c r="H4" s="42">
        <f>'6. ГОУ'!G4</f>
        <v>0</v>
      </c>
      <c r="I4" s="30">
        <f aca="true" t="shared" si="0" ref="I4:I12">SUM(C4:H4)</f>
        <v>0</v>
      </c>
      <c r="J4" s="78">
        <f>'7. Итоговая таблица по педагога'!J4</f>
        <v>0</v>
      </c>
      <c r="K4" s="40"/>
    </row>
    <row r="5" spans="1:205" ht="14.25" customHeight="1">
      <c r="A5" s="23">
        <v>3</v>
      </c>
      <c r="B5" s="14"/>
      <c r="C5" s="44">
        <f>'1. Доступность и качество ОД'!L7</f>
        <v>0</v>
      </c>
      <c r="D5" s="45">
        <f>'2. Выявление ОД'!G5</f>
        <v>0</v>
      </c>
      <c r="E5" s="46">
        <f>'3. Дети с ОВЗ'!J5</f>
        <v>0</v>
      </c>
      <c r="F5" s="42">
        <f>'4. Здоровье'!G7</f>
        <v>0</v>
      </c>
      <c r="G5" s="41">
        <f>'5. Кадровый потенциал'!O6</f>
        <v>0</v>
      </c>
      <c r="H5" s="42">
        <f>'6. ГОУ'!G5</f>
        <v>0</v>
      </c>
      <c r="I5" s="30">
        <f t="shared" si="0"/>
        <v>0</v>
      </c>
      <c r="J5" s="78">
        <f>'7. Итоговая таблица по педагога'!J5</f>
        <v>0</v>
      </c>
      <c r="K5" s="4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11" ht="12.75">
      <c r="A6" s="23">
        <v>11</v>
      </c>
      <c r="B6" s="14"/>
      <c r="C6" s="44">
        <f>'1. Доступность и качество ОД'!L14</f>
        <v>0</v>
      </c>
      <c r="D6" s="45">
        <f>'2. Выявление ОД'!G12</f>
        <v>0</v>
      </c>
      <c r="E6" s="46">
        <f>'3. Дети с ОВЗ'!J12</f>
        <v>0</v>
      </c>
      <c r="F6" s="42">
        <f>'4. Здоровье'!G14</f>
        <v>0</v>
      </c>
      <c r="G6" s="41">
        <f>'5. Кадровый потенциал'!O13</f>
        <v>0</v>
      </c>
      <c r="H6" s="42">
        <f>'6. ГОУ'!G12</f>
        <v>0</v>
      </c>
      <c r="I6" s="30">
        <f t="shared" si="0"/>
        <v>0</v>
      </c>
      <c r="J6" s="78">
        <f>'7. Итоговая таблица по педагога'!J12</f>
        <v>0</v>
      </c>
      <c r="K6" s="40"/>
    </row>
    <row r="7" spans="1:11" ht="12.75">
      <c r="A7" s="23">
        <v>7</v>
      </c>
      <c r="B7" s="14"/>
      <c r="C7" s="44">
        <f>'1. Доступность и качество ОД'!L10</f>
        <v>0</v>
      </c>
      <c r="D7" s="45">
        <f>'2. Выявление ОД'!G8</f>
        <v>0</v>
      </c>
      <c r="E7" s="46">
        <f>'3. Дети с ОВЗ'!J8</f>
        <v>0</v>
      </c>
      <c r="F7" s="42">
        <f>'4. Здоровье'!G10</f>
        <v>0</v>
      </c>
      <c r="G7" s="41">
        <f>'5. Кадровый потенциал'!O9</f>
        <v>0</v>
      </c>
      <c r="H7" s="42">
        <f>'6. ГОУ'!G8</f>
        <v>0</v>
      </c>
      <c r="I7" s="30">
        <f t="shared" si="0"/>
        <v>0</v>
      </c>
      <c r="J7" s="78">
        <f>'7. Итоговая таблица по педагога'!J8</f>
        <v>0</v>
      </c>
      <c r="K7" s="40"/>
    </row>
    <row r="8" spans="1:11" ht="12.75">
      <c r="A8" s="23">
        <v>10</v>
      </c>
      <c r="B8" s="14"/>
      <c r="C8" s="44">
        <f>'1. Доступность и качество ОД'!L13</f>
        <v>0</v>
      </c>
      <c r="D8" s="45">
        <f>'2. Выявление ОД'!G11</f>
        <v>0</v>
      </c>
      <c r="E8" s="46">
        <f>'3. Дети с ОВЗ'!J11</f>
        <v>0</v>
      </c>
      <c r="F8" s="42">
        <f>'4. Здоровье'!G13</f>
        <v>0</v>
      </c>
      <c r="G8" s="41">
        <f>'5. Кадровый потенциал'!O12</f>
        <v>0</v>
      </c>
      <c r="H8" s="42">
        <f>'6. ГОУ'!G11</f>
        <v>0</v>
      </c>
      <c r="I8" s="30">
        <f t="shared" si="0"/>
        <v>0</v>
      </c>
      <c r="J8" s="78">
        <f>'7. Итоговая таблица по педагога'!J11</f>
        <v>0</v>
      </c>
      <c r="K8" s="39"/>
    </row>
    <row r="9" spans="1:11" ht="12.75">
      <c r="A9" s="23">
        <v>6</v>
      </c>
      <c r="B9" s="16"/>
      <c r="C9" s="44">
        <f>'1. Доступность и качество ОД'!L9</f>
        <v>0</v>
      </c>
      <c r="D9" s="45">
        <f>'2. Выявление ОД'!G7</f>
        <v>0</v>
      </c>
      <c r="E9" s="46">
        <f>'3. Дети с ОВЗ'!J7</f>
        <v>0</v>
      </c>
      <c r="F9" s="42">
        <f>'4. Здоровье'!G9</f>
        <v>0</v>
      </c>
      <c r="G9" s="41">
        <f>'5. Кадровый потенциал'!O8</f>
        <v>0</v>
      </c>
      <c r="H9" s="42">
        <f>'6. ГОУ'!G7</f>
        <v>0</v>
      </c>
      <c r="I9" s="30">
        <f t="shared" si="0"/>
        <v>0</v>
      </c>
      <c r="J9" s="78">
        <f>'7. Итоговая таблица по педагога'!J7</f>
        <v>0</v>
      </c>
      <c r="K9" s="39"/>
    </row>
    <row r="10" spans="1:11" ht="12.75">
      <c r="A10" s="23">
        <v>8</v>
      </c>
      <c r="B10" s="16"/>
      <c r="C10" s="44">
        <f>'1. Доступность и качество ОД'!L11</f>
        <v>0</v>
      </c>
      <c r="D10" s="45">
        <f>'2. Выявление ОД'!G9</f>
        <v>0</v>
      </c>
      <c r="E10" s="46">
        <f>'3. Дети с ОВЗ'!J9</f>
        <v>0</v>
      </c>
      <c r="F10" s="42">
        <f>'4. Здоровье'!G11</f>
        <v>0</v>
      </c>
      <c r="G10" s="41">
        <f>'5. Кадровый потенциал'!O10</f>
        <v>0</v>
      </c>
      <c r="H10" s="42">
        <f>'6. ГОУ'!G9</f>
        <v>0</v>
      </c>
      <c r="I10" s="30">
        <f t="shared" si="0"/>
        <v>0</v>
      </c>
      <c r="J10" s="78">
        <f>'7. Итоговая таблица по педагога'!J9</f>
        <v>0</v>
      </c>
      <c r="K10" s="40"/>
    </row>
    <row r="11" spans="1:11" ht="12.75">
      <c r="A11" s="23">
        <v>5</v>
      </c>
      <c r="B11" s="16"/>
      <c r="C11" s="44">
        <f>'1. Доступность и качество ОД'!L8</f>
        <v>0</v>
      </c>
      <c r="D11" s="45">
        <f>'2. Выявление ОД'!G6</f>
        <v>0</v>
      </c>
      <c r="E11" s="46">
        <f>'3. Дети с ОВЗ'!J6</f>
        <v>0</v>
      </c>
      <c r="F11" s="42">
        <f>'4. Здоровье'!G8</f>
        <v>0</v>
      </c>
      <c r="G11" s="41">
        <f>'5. Кадровый потенциал'!O7</f>
        <v>0</v>
      </c>
      <c r="H11" s="42">
        <f>'6. ГОУ'!G6</f>
        <v>0</v>
      </c>
      <c r="I11" s="30">
        <f t="shared" si="0"/>
        <v>0</v>
      </c>
      <c r="J11" s="78">
        <f>'7. Итоговая таблица по педагога'!J6</f>
        <v>0</v>
      </c>
      <c r="K11" s="39"/>
    </row>
    <row r="12" spans="1:11" ht="12.75">
      <c r="A12" s="23">
        <v>9</v>
      </c>
      <c r="B12" s="16"/>
      <c r="C12" s="44">
        <f>'1. Доступность и качество ОД'!L12</f>
        <v>0</v>
      </c>
      <c r="D12" s="45">
        <f>'2. Выявление ОД'!G10</f>
        <v>0</v>
      </c>
      <c r="E12" s="46">
        <f>'3. Дети с ОВЗ'!J10</f>
        <v>0</v>
      </c>
      <c r="F12" s="42">
        <f>'4. Здоровье'!G12</f>
        <v>0</v>
      </c>
      <c r="G12" s="41">
        <f>'5. Кадровый потенциал'!O11</f>
        <v>0</v>
      </c>
      <c r="H12" s="42">
        <f>'6. ГОУ'!G10</f>
        <v>0</v>
      </c>
      <c r="I12" s="30">
        <f t="shared" si="0"/>
        <v>0</v>
      </c>
      <c r="J12" s="78">
        <f>'7. Итоговая таблица по педагога'!J10</f>
        <v>0</v>
      </c>
      <c r="K12" s="39"/>
    </row>
    <row r="14" ht="14.25" customHeight="1"/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13"/>
  <sheetViews>
    <sheetView tabSelected="1" view="pageBreakPreview" zoomScale="112" zoomScaleNormal="150" zoomScaleSheetLayoutView="112" zoomScalePageLayoutView="0" workbookViewId="0" topLeftCell="A1">
      <selection activeCell="L16" sqref="L16"/>
    </sheetView>
  </sheetViews>
  <sheetFormatPr defaultColWidth="9.140625" defaultRowHeight="12.75"/>
  <cols>
    <col min="1" max="1" width="3.421875" style="0" customWidth="1"/>
    <col min="2" max="2" width="14.421875" style="0" customWidth="1"/>
    <col min="3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5.140625" style="0" customWidth="1"/>
    <col min="13" max="14" width="5.00390625" style="0" customWidth="1"/>
    <col min="16" max="16" width="4.57421875" style="0" customWidth="1"/>
    <col min="17" max="17" width="5.421875" style="0" customWidth="1"/>
    <col min="19" max="19" width="4.7109375" style="0" customWidth="1"/>
    <col min="20" max="20" width="5.140625" style="0" customWidth="1"/>
    <col min="22" max="23" width="4.421875" style="0" customWidth="1"/>
    <col min="25" max="25" width="5.28125" style="0" customWidth="1"/>
  </cols>
  <sheetData>
    <row r="1" spans="1:10" ht="12.75">
      <c r="A1" s="97" t="s">
        <v>9</v>
      </c>
      <c r="B1" s="97"/>
      <c r="C1" s="97"/>
      <c r="D1" s="97"/>
      <c r="E1" s="97"/>
      <c r="F1" s="97"/>
      <c r="G1" s="97"/>
      <c r="H1" s="97"/>
      <c r="I1" s="97"/>
      <c r="J1" s="97"/>
    </row>
    <row r="3" spans="1:10" ht="39.75" customHeight="1">
      <c r="A3" s="20" t="s">
        <v>8</v>
      </c>
      <c r="B3" s="20" t="s">
        <v>0</v>
      </c>
      <c r="C3" s="43" t="s">
        <v>1</v>
      </c>
      <c r="D3" s="21" t="s">
        <v>6</v>
      </c>
      <c r="E3" s="25" t="s">
        <v>7</v>
      </c>
      <c r="F3" s="21" t="s">
        <v>2</v>
      </c>
      <c r="G3" s="25" t="s">
        <v>3</v>
      </c>
      <c r="H3" s="21" t="s">
        <v>4</v>
      </c>
      <c r="I3" s="27" t="s">
        <v>5</v>
      </c>
      <c r="J3" s="84" t="s">
        <v>21</v>
      </c>
    </row>
    <row r="4" spans="1:10" ht="12.75">
      <c r="A4" s="23">
        <v>1</v>
      </c>
      <c r="B4" s="14"/>
      <c r="C4" s="44">
        <f>'1. Доступность и качество ОД'!L6</f>
        <v>0</v>
      </c>
      <c r="D4" s="45">
        <f>'2. Выявление ОД'!G4</f>
        <v>0</v>
      </c>
      <c r="E4" s="46">
        <f>'3. Дети с ОВЗ'!J4</f>
        <v>0</v>
      </c>
      <c r="F4" s="42">
        <f>'4. Здоровье'!G6</f>
        <v>0</v>
      </c>
      <c r="G4" s="41">
        <f>'5. Кадровый потенциал'!O5</f>
        <v>0</v>
      </c>
      <c r="H4" s="42">
        <f>'6. ГОУ'!G4</f>
        <v>0</v>
      </c>
      <c r="I4" s="30">
        <f aca="true" t="shared" si="0" ref="I4:I12">SUM(C4:H4)</f>
        <v>0</v>
      </c>
      <c r="J4" s="85">
        <f aca="true" t="shared" si="1" ref="J4:J12">I4/130</f>
        <v>0</v>
      </c>
    </row>
    <row r="5" spans="1:204" ht="14.25" customHeight="1">
      <c r="A5" s="23">
        <v>3</v>
      </c>
      <c r="B5" s="14"/>
      <c r="C5" s="44">
        <f>'1. Доступность и качество ОД'!L7</f>
        <v>0</v>
      </c>
      <c r="D5" s="45">
        <f>'2. Выявление ОД'!G5</f>
        <v>0</v>
      </c>
      <c r="E5" s="46">
        <f>'3. Дети с ОВЗ'!J5</f>
        <v>0</v>
      </c>
      <c r="F5" s="42">
        <f>'4. Здоровье'!G7</f>
        <v>0</v>
      </c>
      <c r="G5" s="41">
        <f>'5. Кадровый потенциал'!O6</f>
        <v>0</v>
      </c>
      <c r="H5" s="42">
        <f>'6. ГОУ'!G5</f>
        <v>0</v>
      </c>
      <c r="I5" s="30">
        <f t="shared" si="0"/>
        <v>0</v>
      </c>
      <c r="J5" s="85">
        <f t="shared" si="1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10" ht="12.75">
      <c r="A6" s="23">
        <v>5</v>
      </c>
      <c r="B6" s="14"/>
      <c r="C6" s="44">
        <f>'1. Доступность и качество ОД'!L8</f>
        <v>0</v>
      </c>
      <c r="D6" s="45">
        <f>'2. Выявление ОД'!G6</f>
        <v>0</v>
      </c>
      <c r="E6" s="46">
        <f>'3. Дети с ОВЗ'!J6</f>
        <v>0</v>
      </c>
      <c r="F6" s="42">
        <f>'4. Здоровье'!G8</f>
        <v>0</v>
      </c>
      <c r="G6" s="41">
        <f>'5. Кадровый потенциал'!O7</f>
        <v>0</v>
      </c>
      <c r="H6" s="42">
        <f>'6. ГОУ'!G6</f>
        <v>0</v>
      </c>
      <c r="I6" s="30">
        <f t="shared" si="0"/>
        <v>0</v>
      </c>
      <c r="J6" s="85">
        <f t="shared" si="1"/>
        <v>0</v>
      </c>
    </row>
    <row r="7" spans="1:10" ht="12.75">
      <c r="A7" s="23">
        <v>6</v>
      </c>
      <c r="B7" s="14"/>
      <c r="C7" s="44">
        <f>'1. Доступность и качество ОД'!L9</f>
        <v>0</v>
      </c>
      <c r="D7" s="45">
        <f>'2. Выявление ОД'!G7</f>
        <v>0</v>
      </c>
      <c r="E7" s="46">
        <f>'3. Дети с ОВЗ'!J7</f>
        <v>0</v>
      </c>
      <c r="F7" s="42">
        <f>'4. Здоровье'!G9</f>
        <v>0</v>
      </c>
      <c r="G7" s="41">
        <f>'5. Кадровый потенциал'!O8</f>
        <v>0</v>
      </c>
      <c r="H7" s="42">
        <f>'6. ГОУ'!G7</f>
        <v>0</v>
      </c>
      <c r="I7" s="30">
        <f t="shared" si="0"/>
        <v>0</v>
      </c>
      <c r="J7" s="85">
        <f t="shared" si="1"/>
        <v>0</v>
      </c>
    </row>
    <row r="8" spans="1:10" ht="12.75">
      <c r="A8" s="23">
        <v>7</v>
      </c>
      <c r="B8" s="14"/>
      <c r="C8" s="44">
        <f>'1. Доступность и качество ОД'!L10</f>
        <v>0</v>
      </c>
      <c r="D8" s="45">
        <f>'2. Выявление ОД'!G8</f>
        <v>0</v>
      </c>
      <c r="E8" s="46">
        <f>'3. Дети с ОВЗ'!J8</f>
        <v>0</v>
      </c>
      <c r="F8" s="42">
        <f>'4. Здоровье'!G10</f>
        <v>0</v>
      </c>
      <c r="G8" s="41">
        <f>'5. Кадровый потенциал'!O9</f>
        <v>0</v>
      </c>
      <c r="H8" s="42">
        <f>'6. ГОУ'!G8</f>
        <v>0</v>
      </c>
      <c r="I8" s="30">
        <f t="shared" si="0"/>
        <v>0</v>
      </c>
      <c r="J8" s="85">
        <f t="shared" si="1"/>
        <v>0</v>
      </c>
    </row>
    <row r="9" spans="1:10" ht="12.75">
      <c r="A9" s="23">
        <v>8</v>
      </c>
      <c r="B9" s="16"/>
      <c r="C9" s="44">
        <f>'1. Доступность и качество ОД'!L11</f>
        <v>0</v>
      </c>
      <c r="D9" s="45">
        <f>'2. Выявление ОД'!G9</f>
        <v>0</v>
      </c>
      <c r="E9" s="46">
        <f>'3. Дети с ОВЗ'!J9</f>
        <v>0</v>
      </c>
      <c r="F9" s="42">
        <f>'4. Здоровье'!G11</f>
        <v>0</v>
      </c>
      <c r="G9" s="41">
        <f>'5. Кадровый потенциал'!O10</f>
        <v>0</v>
      </c>
      <c r="H9" s="42">
        <f>'6. ГОУ'!G9</f>
        <v>0</v>
      </c>
      <c r="I9" s="30">
        <f t="shared" si="0"/>
        <v>0</v>
      </c>
      <c r="J9" s="85">
        <f t="shared" si="1"/>
        <v>0</v>
      </c>
    </row>
    <row r="10" spans="1:10" ht="12.75">
      <c r="A10" s="23">
        <v>9</v>
      </c>
      <c r="B10" s="16"/>
      <c r="C10" s="44">
        <f>'1. Доступность и качество ОД'!L12</f>
        <v>0</v>
      </c>
      <c r="D10" s="45">
        <f>'2. Выявление ОД'!G10</f>
        <v>0</v>
      </c>
      <c r="E10" s="46">
        <f>'3. Дети с ОВЗ'!J10</f>
        <v>0</v>
      </c>
      <c r="F10" s="42">
        <f>'4. Здоровье'!G12</f>
        <v>0</v>
      </c>
      <c r="G10" s="41">
        <f>'5. Кадровый потенциал'!O11</f>
        <v>0</v>
      </c>
      <c r="H10" s="42">
        <f>'6. ГОУ'!G10</f>
        <v>0</v>
      </c>
      <c r="I10" s="30">
        <f t="shared" si="0"/>
        <v>0</v>
      </c>
      <c r="J10" s="85">
        <f t="shared" si="1"/>
        <v>0</v>
      </c>
    </row>
    <row r="11" spans="1:10" ht="12.75">
      <c r="A11" s="23">
        <v>10</v>
      </c>
      <c r="B11" s="16"/>
      <c r="C11" s="44">
        <f>'1. Доступность и качество ОД'!L13</f>
        <v>0</v>
      </c>
      <c r="D11" s="45">
        <f>'2. Выявление ОД'!G11</f>
        <v>0</v>
      </c>
      <c r="E11" s="46">
        <f>'3. Дети с ОВЗ'!J11</f>
        <v>0</v>
      </c>
      <c r="F11" s="42">
        <f>'4. Здоровье'!G13</f>
        <v>0</v>
      </c>
      <c r="G11" s="41">
        <f>'5. Кадровый потенциал'!O12</f>
        <v>0</v>
      </c>
      <c r="H11" s="42">
        <f>'6. ГОУ'!G11</f>
        <v>0</v>
      </c>
      <c r="I11" s="30">
        <f t="shared" si="0"/>
        <v>0</v>
      </c>
      <c r="J11" s="85">
        <f t="shared" si="1"/>
        <v>0</v>
      </c>
    </row>
    <row r="12" spans="1:10" ht="12.75">
      <c r="A12" s="23">
        <v>11</v>
      </c>
      <c r="B12" s="16"/>
      <c r="C12" s="44">
        <f>'1. Доступность и качество ОД'!L14</f>
        <v>0</v>
      </c>
      <c r="D12" s="45">
        <f>'2. Выявление ОД'!G12</f>
        <v>0</v>
      </c>
      <c r="E12" s="46">
        <f>'3. Дети с ОВЗ'!J12</f>
        <v>0</v>
      </c>
      <c r="F12" s="42">
        <f>'4. Здоровье'!G14</f>
        <v>0</v>
      </c>
      <c r="G12" s="41">
        <f>'5. Кадровый потенциал'!O13</f>
        <v>0</v>
      </c>
      <c r="H12" s="42">
        <f>'6. ГОУ'!G12</f>
        <v>0</v>
      </c>
      <c r="I12" s="30">
        <f t="shared" si="0"/>
        <v>0</v>
      </c>
      <c r="J12" s="85">
        <f t="shared" si="1"/>
        <v>0</v>
      </c>
    </row>
    <row r="13" spans="3:8" ht="12.75">
      <c r="C13" s="61">
        <f aca="true" t="shared" si="2" ref="C13:H13">AVERAGE(C4:C12)</f>
        <v>0</v>
      </c>
      <c r="D13" s="61">
        <f t="shared" si="2"/>
        <v>0</v>
      </c>
      <c r="E13" s="61">
        <f t="shared" si="2"/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</row>
    <row r="14" ht="14.25" customHeight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Дворник Елена</cp:lastModifiedBy>
  <cp:lastPrinted>2016-03-03T11:17:32Z</cp:lastPrinted>
  <dcterms:created xsi:type="dcterms:W3CDTF">1996-10-08T23:32:33Z</dcterms:created>
  <dcterms:modified xsi:type="dcterms:W3CDTF">2019-04-23T05:48:21Z</dcterms:modified>
  <cp:category/>
  <cp:version/>
  <cp:contentType/>
  <cp:contentStatus/>
</cp:coreProperties>
</file>